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9 " sheetId="1" r:id="rId1"/>
  </sheets>
  <definedNames>
    <definedName name="_xlnm.Print_Area" localSheetId="0">'99 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I17" i="1"/>
  <c r="H17" i="1"/>
  <c r="G17" i="1"/>
  <c r="G15" i="1" s="1"/>
  <c r="F17" i="1"/>
  <c r="E17" i="1"/>
  <c r="D17" i="1"/>
  <c r="I16" i="1"/>
  <c r="D8" i="1" s="1"/>
  <c r="F16" i="1"/>
  <c r="E16" i="1"/>
  <c r="D16" i="1"/>
  <c r="I15" i="1"/>
  <c r="H15" i="1"/>
  <c r="F15" i="1"/>
  <c r="E15" i="1"/>
  <c r="D15" i="1"/>
  <c r="C15" i="1"/>
  <c r="B15" i="1"/>
  <c r="E10" i="1"/>
  <c r="E7" i="1" s="1"/>
  <c r="D10" i="1"/>
  <c r="C9" i="1"/>
  <c r="C8" i="1"/>
  <c r="H7" i="1"/>
  <c r="G7" i="1"/>
  <c r="F7" i="1"/>
  <c r="C7" i="1" l="1"/>
  <c r="D9" i="1"/>
  <c r="B9" i="1" s="1"/>
  <c r="B8" i="1"/>
  <c r="D7" i="1"/>
  <c r="B7" i="1" s="1"/>
  <c r="C10" i="1"/>
  <c r="B10" i="1" s="1"/>
</calcChain>
</file>

<file path=xl/sharedStrings.xml><?xml version="1.0" encoding="utf-8"?>
<sst xmlns="http://schemas.openxmlformats.org/spreadsheetml/2006/main" count="38" uniqueCount="21">
  <si>
    <t>平成28年度</t>
    <rPh sb="0" eb="2">
      <t>ヘイセイ</t>
    </rPh>
    <rPh sb="4" eb="6">
      <t>ネンド</t>
    </rPh>
    <phoneticPr fontId="3"/>
  </si>
  <si>
    <t>認定こども園和光</t>
    <rPh sb="0" eb="2">
      <t>ニンテイ</t>
    </rPh>
    <rPh sb="5" eb="6">
      <t>エン</t>
    </rPh>
    <rPh sb="6" eb="8">
      <t>ワコウ</t>
    </rPh>
    <phoneticPr fontId="3"/>
  </si>
  <si>
    <t>アリスこども園</t>
    <rPh sb="6" eb="7">
      <t>エン</t>
    </rPh>
    <phoneticPr fontId="3"/>
  </si>
  <si>
    <t>認定こども園ほのみこども園</t>
    <rPh sb="0" eb="2">
      <t>ニンテイ</t>
    </rPh>
    <rPh sb="5" eb="6">
      <t>エン</t>
    </rPh>
    <rPh sb="12" eb="13">
      <t>エン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</si>
  <si>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</si>
  <si>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3"/>
  </si>
  <si>
    <t>　　　　・和光第二保育園は平成27年４月から幼保連携型認定こども園に移行した。</t>
    <rPh sb="13" eb="15">
      <t>ヘイセイ</t>
    </rPh>
    <rPh sb="17" eb="18">
      <t>ネン</t>
    </rPh>
    <rPh sb="19" eb="20">
      <t>ガツ</t>
    </rPh>
    <phoneticPr fontId="3"/>
  </si>
  <si>
    <t>（29）幼保連携型認定こども園　年齢別保育園児数</t>
    <rPh sb="4" eb="5">
      <t>ヨウ</t>
    </rPh>
    <rPh sb="5" eb="6">
      <t>タモツ</t>
    </rPh>
    <rPh sb="6" eb="9">
      <t>レンケイガタ</t>
    </rPh>
    <rPh sb="9" eb="11">
      <t>ニンテイ</t>
    </rPh>
    <rPh sb="14" eb="15">
      <t>エン</t>
    </rPh>
    <rPh sb="16" eb="18">
      <t>ネンレイ</t>
    </rPh>
    <rPh sb="18" eb="19">
      <t>ベツ</t>
    </rPh>
    <rPh sb="19" eb="21">
      <t>ホイク</t>
    </rPh>
    <rPh sb="21" eb="23">
      <t>エンジ</t>
    </rPh>
    <rPh sb="23" eb="24">
      <t>スウ</t>
    </rPh>
    <phoneticPr fontId="3"/>
  </si>
  <si>
    <t>平成29年４月１日現在　単位：人</t>
    <rPh sb="12" eb="14">
      <t>タンイ</t>
    </rPh>
    <rPh sb="15" eb="16">
      <t>ニン</t>
    </rPh>
    <phoneticPr fontId="3"/>
  </si>
  <si>
    <t>年　度</t>
    <rPh sb="0" eb="1">
      <t>トシ</t>
    </rPh>
    <rPh sb="2" eb="3">
      <t>タビ</t>
    </rPh>
    <phoneticPr fontId="3"/>
  </si>
  <si>
    <t>総園児数</t>
    <rPh sb="0" eb="1">
      <t>ソウ</t>
    </rPh>
    <rPh sb="1" eb="3">
      <t>エンジ</t>
    </rPh>
    <rPh sb="3" eb="4">
      <t>スウ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</si>
  <si>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</si>
  <si>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</si>
  <si>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総 数</t>
    <rPh sb="0" eb="1">
      <t>ソウ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</si>
  <si>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</si>
  <si>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</si>
  <si>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</si>
  <si>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</si>
  <si>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</si>
  <si>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</si>
  <si>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　　　　・アリス保育園、ほのみ保育園は平成29年4月より幼保連携型認定こども園に移行した。</t>
    <rPh sb="8" eb="11">
      <t>ホイクエン</t>
    </rPh>
    <rPh sb="15" eb="17">
      <t>ホイク</t>
    </rPh>
    <rPh sb="17" eb="18">
      <t>エン</t>
    </rPh>
    <rPh sb="19" eb="21">
      <t>ヘイセイ</t>
    </rPh>
    <rPh sb="23" eb="24">
      <t>ネン</t>
    </rPh>
    <rPh sb="25" eb="26">
      <t>ツキ</t>
    </rPh>
    <rPh sb="28" eb="29">
      <t>ヨウ</t>
    </rPh>
    <rPh sb="29" eb="30">
      <t>ホ</t>
    </rPh>
    <rPh sb="30" eb="32">
      <t>レンケイ</t>
    </rPh>
    <rPh sb="32" eb="33">
      <t>ガタ</t>
    </rPh>
    <rPh sb="33" eb="35">
      <t>ニンテイ</t>
    </rPh>
    <rPh sb="38" eb="39">
      <t>エン</t>
    </rPh>
    <rPh sb="40" eb="42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</si>
</sst>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0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23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 shrinkToFit="1"/>
    </xf>
    <xf numFmtId="176" fontId="6" fillId="0" borderId="25" xfId="1" applyNumberFormat="1" applyFont="1" applyFill="1" applyBorder="1" applyAlignment="1">
      <alignment horizontal="center" vertical="center" shrinkToFit="1"/>
    </xf>
    <xf numFmtId="176" fontId="6" fillId="0" borderId="26" xfId="1" applyNumberFormat="1" applyFont="1" applyFill="1" applyBorder="1" applyAlignment="1">
      <alignment horizontal="center" vertical="center" shrinkToFit="1"/>
    </xf>
    <xf numFmtId="176" fontId="6" fillId="0" borderId="27" xfId="1" applyNumberFormat="1" applyFont="1" applyFill="1" applyBorder="1" applyAlignment="1">
      <alignment horizontal="center" vertical="center" shrinkToFit="1"/>
    </xf>
    <xf numFmtId="176" fontId="6" fillId="0" borderId="9" xfId="1" applyNumberFormat="1" applyFont="1" applyFill="1" applyBorder="1" applyAlignment="1">
      <alignment horizontal="center" vertical="center" shrinkToFit="1"/>
    </xf>
    <xf numFmtId="176" fontId="6" fillId="0" borderId="1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0" borderId="12" xfId="1" applyNumberFormat="1" applyFont="1" applyFill="1" applyBorder="1" applyAlignment="1">
      <alignment horizontal="center" vertical="center" shrinkToFit="1"/>
    </xf>
    <xf numFmtId="176" fontId="6" fillId="0" borderId="28" xfId="1" applyNumberFormat="1" applyFont="1" applyFill="1" applyBorder="1" applyAlignment="1">
      <alignment horizontal="center" vertical="center" shrinkToFit="1"/>
    </xf>
    <xf numFmtId="176" fontId="6" fillId="0" borderId="29" xfId="1" applyNumberFormat="1" applyFont="1" applyFill="1" applyBorder="1" applyAlignment="1">
      <alignment horizontal="center" vertical="center" shrinkToFit="1"/>
    </xf>
    <xf numFmtId="176" fontId="6" fillId="0" borderId="30" xfId="1" applyNumberFormat="1" applyFont="1" applyFill="1" applyBorder="1" applyAlignment="1">
      <alignment horizontal="center" vertical="center" shrinkToFit="1"/>
    </xf>
    <xf numFmtId="176" fontId="6" fillId="0" borderId="13" xfId="1" applyNumberFormat="1" applyFont="1" applyFill="1" applyBorder="1" applyAlignment="1">
      <alignment horizontal="center" vertical="center" shrinkToFit="1"/>
    </xf>
    <xf numFmtId="176" fontId="6" fillId="0" borderId="14" xfId="1" applyNumberFormat="1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176" fontId="5" fillId="0" borderId="18" xfId="1" applyNumberFormat="1" applyFont="1" applyFill="1" applyBorder="1" applyAlignment="1">
      <alignment vertical="center" shrinkToFit="1"/>
    </xf>
    <xf numFmtId="176" fontId="5" fillId="0" borderId="31" xfId="1" applyNumberFormat="1" applyFont="1" applyFill="1" applyBorder="1" applyAlignment="1">
      <alignment vertical="center" shrinkToFit="1"/>
    </xf>
    <xf numFmtId="176" fontId="5" fillId="0" borderId="19" xfId="1" applyNumberFormat="1" applyFont="1" applyFill="1" applyBorder="1" applyAlignment="1">
      <alignment vertical="center" shrinkToFit="1"/>
    </xf>
    <xf numFmtId="0" fontId="5" fillId="0" borderId="16" xfId="2" applyFont="1" applyFill="1" applyBorder="1" applyAlignment="1">
      <alignment horizontal="center" vertical="center" shrinkToFit="1"/>
    </xf>
    <xf numFmtId="176" fontId="5" fillId="0" borderId="32" xfId="1" applyNumberFormat="1" applyFont="1" applyFill="1" applyBorder="1" applyAlignment="1">
      <alignment vertical="center" shrinkToFit="1"/>
    </xf>
    <xf numFmtId="176" fontId="5" fillId="0" borderId="33" xfId="1" applyNumberFormat="1" applyFont="1" applyFill="1" applyBorder="1" applyAlignment="1">
      <alignment vertical="center" shrinkToFit="1"/>
    </xf>
    <xf numFmtId="176" fontId="5" fillId="0" borderId="34" xfId="1" applyNumberFormat="1" applyFont="1" applyFill="1" applyBorder="1" applyAlignment="1">
      <alignment vertical="center" shrinkToFit="1"/>
    </xf>
    <xf numFmtId="176" fontId="5" fillId="0" borderId="0" xfId="3" applyNumberFormat="1" applyFont="1" applyFill="1" applyBorder="1" applyAlignment="1">
      <alignment vertical="center"/>
    </xf>
    <xf numFmtId="0" fontId="5" fillId="0" borderId="35" xfId="2" applyFont="1" applyFill="1" applyBorder="1" applyAlignment="1">
      <alignment horizontal="center"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176" fontId="5" fillId="0" borderId="36" xfId="1" applyNumberFormat="1" applyFont="1" applyFill="1" applyBorder="1" applyAlignment="1">
      <alignment vertical="center" shrinkToFit="1"/>
    </xf>
    <xf numFmtId="176" fontId="5" fillId="0" borderId="5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/>
    <xf numFmtId="0" fontId="5" fillId="0" borderId="37" xfId="1" applyFont="1" applyFill="1" applyBorder="1" applyAlignment="1"/>
    <xf numFmtId="0" fontId="6" fillId="0" borderId="27" xfId="2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2" applyFont="1" applyFill="1" applyBorder="1" applyAlignment="1">
      <alignment horizontal="left"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/>
    <xf numFmtId="0" fontId="5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5" fillId="0" borderId="0" xfId="3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_1025" xfId="2"/>
    <cellStyle name="標準_102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M22"/>
  <sheetViews>
    <sheetView showGridLines="0" tabSelected="1" zoomScaleNormal="100" zoomScaleSheetLayoutView="100" workbookViewId="0"/>
  </sheetViews>
  <sheetFormatPr defaultRowHeight="12"/>
  <cols>
    <col min="1" max="1" width="9.5" style="56" customWidth="1"/>
    <col min="2" max="5" width="6.25" style="56" customWidth="1"/>
    <col min="6" max="9" width="6.375" style="56" customWidth="1"/>
    <col min="10" max="65" width="2.25" style="56" customWidth="1"/>
    <col min="66" max="16384" width="9" style="56"/>
  </cols>
  <sheetData>
    <row r="2" spans="1:13" s="49" customFormat="1" ht="11.25">
      <c r="A2" s="62" t="s">
        <v>7</v>
      </c>
      <c r="B2" s="62"/>
      <c r="C2" s="62"/>
      <c r="D2" s="62"/>
      <c r="E2" s="62"/>
      <c r="F2" s="62"/>
      <c r="G2" s="62"/>
      <c r="H2" s="62"/>
      <c r="I2" s="57"/>
      <c r="J2" s="57"/>
    </row>
    <row r="3" spans="1:13" s="50" customFormat="1" ht="11.25" thickBot="1">
      <c r="A3" s="4"/>
      <c r="B3" s="4"/>
      <c r="C3" s="4"/>
      <c r="D3" s="4"/>
      <c r="E3" s="4"/>
      <c r="F3" s="4"/>
      <c r="G3" s="4"/>
      <c r="H3" s="58" t="s">
        <v>8</v>
      </c>
      <c r="I3" s="4"/>
    </row>
    <row r="4" spans="1:13" s="50" customFormat="1" ht="15.95" customHeight="1">
      <c r="A4" s="63" t="s">
        <v>9</v>
      </c>
      <c r="B4" s="65" t="s">
        <v>10</v>
      </c>
      <c r="C4" s="66"/>
      <c r="D4" s="66"/>
      <c r="E4" s="65" t="s">
        <v>11</v>
      </c>
      <c r="F4" s="67"/>
      <c r="G4" s="65" t="s">
        <v>12</v>
      </c>
      <c r="H4" s="67"/>
      <c r="I4" s="4"/>
    </row>
    <row r="5" spans="1:13" s="50" customFormat="1" ht="15.95" customHeight="1">
      <c r="A5" s="64"/>
      <c r="B5" s="5" t="s">
        <v>13</v>
      </c>
      <c r="C5" s="6" t="s">
        <v>14</v>
      </c>
      <c r="D5" s="7" t="s">
        <v>15</v>
      </c>
      <c r="E5" s="8" t="s">
        <v>14</v>
      </c>
      <c r="F5" s="9" t="s">
        <v>15</v>
      </c>
      <c r="G5" s="5" t="s">
        <v>14</v>
      </c>
      <c r="H5" s="10" t="s">
        <v>15</v>
      </c>
      <c r="I5" s="11"/>
    </row>
    <row r="6" spans="1:13" s="59" customFormat="1" ht="12" customHeight="1">
      <c r="A6" s="1" t="s">
        <v>0</v>
      </c>
      <c r="B6" s="12">
        <v>166</v>
      </c>
      <c r="C6" s="13">
        <v>88</v>
      </c>
      <c r="D6" s="14">
        <v>78</v>
      </c>
      <c r="E6" s="15">
        <v>3</v>
      </c>
      <c r="F6" s="16">
        <v>6</v>
      </c>
      <c r="G6" s="12">
        <v>23</v>
      </c>
      <c r="H6" s="17">
        <v>15</v>
      </c>
      <c r="I6" s="18"/>
      <c r="L6" s="60"/>
      <c r="M6" s="60"/>
    </row>
    <row r="7" spans="1:13" s="59" customFormat="1" ht="12" customHeight="1">
      <c r="A7" s="2">
        <v>29</v>
      </c>
      <c r="B7" s="19">
        <f>+C7+D7</f>
        <v>420</v>
      </c>
      <c r="C7" s="20">
        <f t="shared" ref="C7:D10" si="0">+E7+G7+B15+D15+F15+H15</f>
        <v>214</v>
      </c>
      <c r="D7" s="21">
        <f t="shared" si="0"/>
        <v>206</v>
      </c>
      <c r="E7" s="22">
        <f>SUM(E8:E10)</f>
        <v>9</v>
      </c>
      <c r="F7" s="23">
        <f>SUM(F8:F10)</f>
        <v>4</v>
      </c>
      <c r="G7" s="19">
        <f>SUM(G8:G10)</f>
        <v>33</v>
      </c>
      <c r="H7" s="24">
        <f>SUM(H8:H10)</f>
        <v>44</v>
      </c>
      <c r="I7" s="18"/>
      <c r="L7" s="60"/>
      <c r="M7" s="60"/>
    </row>
    <row r="8" spans="1:13" s="50" customFormat="1" ht="18" customHeight="1">
      <c r="A8" s="25" t="s">
        <v>1</v>
      </c>
      <c r="B8" s="26">
        <f>+C8+D8</f>
        <v>167</v>
      </c>
      <c r="C8" s="27">
        <f t="shared" si="0"/>
        <v>91</v>
      </c>
      <c r="D8" s="28">
        <f t="shared" si="0"/>
        <v>76</v>
      </c>
      <c r="E8" s="26">
        <v>2</v>
      </c>
      <c r="F8" s="28">
        <v>1</v>
      </c>
      <c r="G8" s="26">
        <v>16</v>
      </c>
      <c r="H8" s="28">
        <v>14</v>
      </c>
      <c r="I8" s="18"/>
    </row>
    <row r="9" spans="1:13" s="50" customFormat="1" ht="18" customHeight="1">
      <c r="A9" s="29" t="s">
        <v>2</v>
      </c>
      <c r="B9" s="30">
        <f>+C9+D9</f>
        <v>141</v>
      </c>
      <c r="C9" s="31">
        <f t="shared" si="0"/>
        <v>69</v>
      </c>
      <c r="D9" s="32">
        <f t="shared" si="0"/>
        <v>72</v>
      </c>
      <c r="E9" s="30">
        <v>3</v>
      </c>
      <c r="F9" s="32">
        <v>0</v>
      </c>
      <c r="G9" s="30">
        <v>9</v>
      </c>
      <c r="H9" s="32">
        <v>16</v>
      </c>
      <c r="I9" s="33"/>
    </row>
    <row r="10" spans="1:13" s="38" customFormat="1" ht="18" customHeight="1">
      <c r="A10" s="34" t="s">
        <v>3</v>
      </c>
      <c r="B10" s="35">
        <f>+C10+D10</f>
        <v>112</v>
      </c>
      <c r="C10" s="36">
        <f t="shared" si="0"/>
        <v>54</v>
      </c>
      <c r="D10" s="37">
        <f t="shared" si="0"/>
        <v>58</v>
      </c>
      <c r="E10" s="35">
        <f>4</f>
        <v>4</v>
      </c>
      <c r="F10" s="37">
        <v>3</v>
      </c>
      <c r="G10" s="35">
        <v>8</v>
      </c>
      <c r="H10" s="37">
        <v>14</v>
      </c>
    </row>
    <row r="11" spans="1:13" s="38" customFormat="1" ht="6" customHeight="1" thickBot="1">
      <c r="A11" s="39"/>
      <c r="B11" s="39"/>
      <c r="C11" s="39"/>
      <c r="D11" s="39"/>
      <c r="E11" s="39"/>
      <c r="F11" s="39"/>
      <c r="G11" s="39"/>
      <c r="H11" s="39"/>
      <c r="I11" s="39"/>
    </row>
    <row r="12" spans="1:13" s="38" customFormat="1" ht="15.75" customHeight="1">
      <c r="A12" s="63" t="s">
        <v>9</v>
      </c>
      <c r="B12" s="68" t="s">
        <v>16</v>
      </c>
      <c r="C12" s="67"/>
      <c r="D12" s="69" t="s">
        <v>17</v>
      </c>
      <c r="E12" s="70"/>
      <c r="F12" s="69" t="s">
        <v>18</v>
      </c>
      <c r="G12" s="71"/>
      <c r="H12" s="69" t="s">
        <v>19</v>
      </c>
      <c r="I12" s="71"/>
    </row>
    <row r="13" spans="1:13" s="50" customFormat="1" ht="15.75" customHeight="1">
      <c r="A13" s="64"/>
      <c r="B13" s="5" t="s">
        <v>14</v>
      </c>
      <c r="C13" s="10" t="s">
        <v>15</v>
      </c>
      <c r="D13" s="61" t="s">
        <v>14</v>
      </c>
      <c r="E13" s="7" t="s">
        <v>15</v>
      </c>
      <c r="F13" s="5" t="s">
        <v>14</v>
      </c>
      <c r="G13" s="10" t="s">
        <v>15</v>
      </c>
      <c r="H13" s="5" t="s">
        <v>14</v>
      </c>
      <c r="I13" s="10" t="s">
        <v>15</v>
      </c>
    </row>
    <row r="14" spans="1:13" s="59" customFormat="1" ht="12" customHeight="1">
      <c r="A14" s="40" t="s">
        <v>0</v>
      </c>
      <c r="B14" s="12">
        <v>14</v>
      </c>
      <c r="C14" s="17">
        <v>15</v>
      </c>
      <c r="D14" s="12">
        <v>18</v>
      </c>
      <c r="E14" s="14">
        <v>9</v>
      </c>
      <c r="F14" s="12">
        <v>15</v>
      </c>
      <c r="G14" s="17">
        <v>20</v>
      </c>
      <c r="H14" s="12">
        <v>15</v>
      </c>
      <c r="I14" s="17">
        <v>13</v>
      </c>
      <c r="L14" s="60"/>
      <c r="M14" s="60"/>
    </row>
    <row r="15" spans="1:13" s="59" customFormat="1" ht="12" customHeight="1">
      <c r="A15" s="2">
        <v>29</v>
      </c>
      <c r="B15" s="19">
        <f>SUM(B16:B18)</f>
        <v>44</v>
      </c>
      <c r="C15" s="23">
        <f t="shared" ref="C15:I15" si="1">SUM(C16:C18)</f>
        <v>38</v>
      </c>
      <c r="D15" s="19">
        <f t="shared" si="1"/>
        <v>46</v>
      </c>
      <c r="E15" s="23">
        <f t="shared" si="1"/>
        <v>44</v>
      </c>
      <c r="F15" s="19">
        <f t="shared" si="1"/>
        <v>47</v>
      </c>
      <c r="G15" s="23">
        <f t="shared" si="1"/>
        <v>35</v>
      </c>
      <c r="H15" s="19">
        <f t="shared" si="1"/>
        <v>35</v>
      </c>
      <c r="I15" s="23">
        <f t="shared" si="1"/>
        <v>41</v>
      </c>
      <c r="L15" s="60"/>
      <c r="M15" s="60"/>
    </row>
    <row r="16" spans="1:13" s="50" customFormat="1" ht="18" customHeight="1">
      <c r="A16" s="3" t="s">
        <v>1</v>
      </c>
      <c r="B16" s="41">
        <v>25</v>
      </c>
      <c r="C16" s="42">
        <v>17</v>
      </c>
      <c r="D16" s="26">
        <f>17+1</f>
        <v>18</v>
      </c>
      <c r="E16" s="28">
        <f>13+1</f>
        <v>14</v>
      </c>
      <c r="F16" s="26">
        <f>15+1</f>
        <v>16</v>
      </c>
      <c r="G16" s="28">
        <v>10</v>
      </c>
      <c r="H16" s="26">
        <v>14</v>
      </c>
      <c r="I16" s="28">
        <f>18+2</f>
        <v>20</v>
      </c>
    </row>
    <row r="17" spans="1:9" s="50" customFormat="1" ht="18" customHeight="1">
      <c r="A17" s="43" t="s">
        <v>2</v>
      </c>
      <c r="B17" s="44">
        <v>13</v>
      </c>
      <c r="C17" s="45">
        <v>13</v>
      </c>
      <c r="D17" s="30">
        <f>12+2</f>
        <v>14</v>
      </c>
      <c r="E17" s="32">
        <f>13+3</f>
        <v>16</v>
      </c>
      <c r="F17" s="30">
        <f>16+2</f>
        <v>18</v>
      </c>
      <c r="G17" s="32">
        <f>12+4</f>
        <v>16</v>
      </c>
      <c r="H17" s="30">
        <f>10+2</f>
        <v>12</v>
      </c>
      <c r="I17" s="32">
        <f>9+2</f>
        <v>11</v>
      </c>
    </row>
    <row r="18" spans="1:9" s="50" customFormat="1" ht="18" customHeight="1">
      <c r="A18" s="34" t="s">
        <v>3</v>
      </c>
      <c r="B18" s="46">
        <v>6</v>
      </c>
      <c r="C18" s="47">
        <v>8</v>
      </c>
      <c r="D18" s="35">
        <f>13+1</f>
        <v>14</v>
      </c>
      <c r="E18" s="37">
        <v>14</v>
      </c>
      <c r="F18" s="35">
        <v>13</v>
      </c>
      <c r="G18" s="37">
        <v>9</v>
      </c>
      <c r="H18" s="35">
        <v>9</v>
      </c>
      <c r="I18" s="37">
        <v>10</v>
      </c>
    </row>
    <row r="19" spans="1:9" s="51" customFormat="1" ht="12" customHeight="1">
      <c r="A19" s="48" t="s">
        <v>4</v>
      </c>
      <c r="B19" s="52"/>
      <c r="C19" s="52"/>
      <c r="D19" s="52"/>
      <c r="E19" s="52"/>
      <c r="F19" s="52"/>
      <c r="G19" s="52"/>
    </row>
    <row r="20" spans="1:9" s="54" customFormat="1" ht="9.75">
      <c r="A20" s="53" t="s">
        <v>5</v>
      </c>
    </row>
    <row r="21" spans="1:9" s="54" customFormat="1" ht="9.75">
      <c r="A21" s="53" t="s">
        <v>6</v>
      </c>
    </row>
    <row r="22" spans="1:9" ht="9.75" customHeight="1">
      <c r="A22" s="55" t="s">
        <v>20</v>
      </c>
    </row>
  </sheetData>
  <mergeCells count="10">
    <mergeCell ref="A12:A13"/>
    <mergeCell ref="B12:C12"/>
    <mergeCell ref="D12:E12"/>
    <mergeCell ref="F12:G12"/>
    <mergeCell ref="H12:I12"/>
    <mergeCell ref="A2:H2"/>
    <mergeCell ref="A4:A5"/>
    <mergeCell ref="B4:D4"/>
    <mergeCell ref="E4:F4"/>
    <mergeCell ref="G4:H4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88" orientation="portrait" r:id="rId1"/>
  <headerFooter alignWithMargins="0">
    <oddFooter>&amp;C&amp;"ＭＳ Ｐ明朝,標準"&amp;9- 99 -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 </vt:lpstr>
      <vt:lpstr>'99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2018-05-18T07:04:30Z</dcterms:created>
  <dcterms:modified xsi:type="dcterms:W3CDTF">2018-05-18T07:06:20Z</dcterms:modified>
</cp:coreProperties>
</file>