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58-159" sheetId="1" r:id="rId1"/>
  </sheets>
  <definedNames>
    <definedName name="_xlnm.Print_Area" localSheetId="0">'158-159'!$A$1:$M$31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L19" i="1"/>
  <c r="K19" i="1"/>
  <c r="J19" i="1"/>
  <c r="J6" i="1" s="1"/>
  <c r="I19" i="1"/>
  <c r="H19" i="1"/>
  <c r="F19" i="1"/>
  <c r="D19" i="1"/>
  <c r="D6" i="1" s="1"/>
  <c r="L6" i="1"/>
  <c r="M29" i="1" s="1"/>
  <c r="H6" i="1"/>
  <c r="F6" i="1"/>
  <c r="M14" i="1" l="1"/>
  <c r="M18" i="1"/>
  <c r="M26" i="1"/>
  <c r="M7" i="1"/>
  <c r="M19" i="1" s="1"/>
  <c r="M11" i="1"/>
  <c r="M15" i="1"/>
  <c r="M20" i="1"/>
  <c r="M23" i="1"/>
  <c r="M27" i="1"/>
  <c r="M10" i="1"/>
  <c r="M24" i="1"/>
  <c r="M28" i="1"/>
  <c r="M22" i="1"/>
  <c r="M8" i="1"/>
  <c r="M12" i="1"/>
  <c r="M16" i="1"/>
  <c r="M9" i="1"/>
  <c r="M13" i="1"/>
  <c r="M17" i="1"/>
  <c r="M21" i="1"/>
  <c r="M25" i="1"/>
</calcChain>
</file>

<file path=xl/sharedStrings.xml><?xml version="1.0" encoding="utf-8"?>
<sst xmlns="http://schemas.openxmlformats.org/spreadsheetml/2006/main" count="41" uniqueCount="33">
  <si>
    <t>（３）普通会計決算額</t>
    <phoneticPr fontId="3"/>
  </si>
  <si>
    <t>の状況（歳入）</t>
    <phoneticPr fontId="3"/>
  </si>
  <si>
    <t>単位：千円、％</t>
    <rPh sb="0" eb="2">
      <t>タンイ</t>
    </rPh>
    <rPh sb="3" eb="4">
      <t>セン</t>
    </rPh>
    <rPh sb="4" eb="5">
      <t>エン</t>
    </rPh>
    <phoneticPr fontId="3"/>
  </si>
  <si>
    <t>区　　分</t>
    <rPh sb="0" eb="1">
      <t>ク</t>
    </rPh>
    <rPh sb="3" eb="4">
      <t>ブン</t>
    </rPh>
    <phoneticPr fontId="3"/>
  </si>
  <si>
    <t>平成24年度</t>
    <rPh sb="0" eb="2">
      <t>ヘイセイ</t>
    </rPh>
    <rPh sb="4" eb="6">
      <t>ネンド</t>
    </rPh>
    <phoneticPr fontId="3"/>
  </si>
  <si>
    <t>決算額</t>
    <rPh sb="0" eb="2">
      <t>ケッサン</t>
    </rPh>
    <rPh sb="2" eb="3">
      <t>ガク</t>
    </rPh>
    <phoneticPr fontId="3"/>
  </si>
  <si>
    <t>構成比</t>
    <rPh sb="0" eb="3">
      <t>コウセイヒ</t>
    </rPh>
    <phoneticPr fontId="3"/>
  </si>
  <si>
    <t>総額</t>
    <rPh sb="0" eb="2">
      <t>ソウガク</t>
    </rPh>
    <phoneticPr fontId="3"/>
  </si>
  <si>
    <t>市税</t>
    <rPh sb="0" eb="1">
      <t>シ</t>
    </rPh>
    <rPh sb="1" eb="2">
      <t>ゼイ</t>
    </rPh>
    <phoneticPr fontId="3"/>
  </si>
  <si>
    <t>地方譲与税</t>
    <rPh sb="0" eb="2">
      <t>チホウ</t>
    </rPh>
    <rPh sb="2" eb="4">
      <t>ジョウヨ</t>
    </rPh>
    <rPh sb="4" eb="5">
      <t>ゼイ</t>
    </rPh>
    <phoneticPr fontId="3"/>
  </si>
  <si>
    <t>利子割交付金</t>
    <rPh sb="0" eb="2">
      <t>リシ</t>
    </rPh>
    <rPh sb="2" eb="3">
      <t>ワリ</t>
    </rPh>
    <rPh sb="3" eb="6">
      <t>コウフキン</t>
    </rPh>
    <phoneticPr fontId="3"/>
  </si>
  <si>
    <t>配当割交付金</t>
    <rPh sb="0" eb="2">
      <t>ハイトウ</t>
    </rPh>
    <rPh sb="2" eb="3">
      <t>ワリ</t>
    </rPh>
    <rPh sb="3" eb="6">
      <t>コウフキン</t>
    </rPh>
    <phoneticPr fontId="3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</si>
  <si>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3"/>
  </si>
  <si>
    <t>地方消費税交付金</t>
    <rPh sb="0" eb="2">
      <t>チホウ</t>
    </rPh>
    <rPh sb="2" eb="5">
      <t>ショウヒゼイ</t>
    </rPh>
    <rPh sb="5" eb="8">
      <t>コウフキン</t>
    </rPh>
    <phoneticPr fontId="3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</si>
  <si>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3"/>
  </si>
  <si>
    <t>地方交付税</t>
    <rPh sb="0" eb="2">
      <t>チホウ</t>
    </rPh>
    <rPh sb="2" eb="5">
      <t>コウフゼイ</t>
    </rPh>
    <phoneticPr fontId="3"/>
  </si>
  <si>
    <t>　　　　（うち普通交付税）</t>
    <rPh sb="7" eb="8">
      <t>ススム</t>
    </rPh>
    <rPh sb="8" eb="9">
      <t>ツウ</t>
    </rPh>
    <rPh sb="9" eb="12">
      <t>コウフゼイ</t>
    </rPh>
    <phoneticPr fontId="3"/>
  </si>
  <si>
    <t>　　　　（うち特別交付税）</t>
    <rPh sb="7" eb="9">
      <t>トクベツ</t>
    </rPh>
    <rPh sb="9" eb="12">
      <t>コウフゼイ</t>
    </rPh>
    <phoneticPr fontId="3"/>
  </si>
  <si>
    <t>地方特例交付金</t>
    <rPh sb="0" eb="2">
      <t>チホウ</t>
    </rPh>
    <rPh sb="2" eb="4">
      <t>トクレイ</t>
    </rPh>
    <rPh sb="4" eb="7">
      <t>コウフキン</t>
    </rPh>
    <phoneticPr fontId="3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</si>
  <si>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3"/>
  </si>
  <si>
    <t>小計</t>
    <rPh sb="0" eb="2">
      <t>ショウケイ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</si>
  <si>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</si>
  <si>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</si>
  <si>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国庫支出金</t>
    <rPh sb="0" eb="2">
      <t>コッコ</t>
    </rPh>
    <rPh sb="2" eb="5">
      <t>シシュツキン</t>
    </rPh>
    <phoneticPr fontId="3"/>
  </si>
  <si>
    <t>県支出金</t>
    <rPh sb="0" eb="1">
      <t>ケン</t>
    </rPh>
    <rPh sb="1" eb="4">
      <t>シシュツキン</t>
    </rPh>
    <phoneticPr fontId="3"/>
  </si>
  <si>
    <t>財産収入</t>
    <rPh sb="0" eb="2">
      <t>ザイサン</t>
    </rPh>
    <rPh sb="2" eb="4">
      <t>シュウニュウ</t>
    </rPh>
    <phoneticPr fontId="3"/>
  </si>
  <si>
    <t>寄附金</t>
    <rPh sb="0" eb="3">
      <t>キフキン</t>
    </rPh>
    <phoneticPr fontId="3"/>
  </si>
  <si>
    <t>繰入金</t>
    <rPh sb="0" eb="2">
      <t>クリイレ</t>
    </rPh>
    <rPh sb="2" eb="3">
      <t>キン</t>
    </rPh>
    <phoneticPr fontId="3"/>
  </si>
  <si>
    <t>繰越金</t>
    <rPh sb="0" eb="2">
      <t>クリコシ</t>
    </rPh>
    <rPh sb="2" eb="3">
      <t>キン</t>
    </rPh>
    <phoneticPr fontId="3"/>
  </si>
  <si>
    <t>諸収入</t>
    <rPh sb="0" eb="1">
      <t>ショ</t>
    </rPh>
    <rPh sb="1" eb="3">
      <t>シュウニュウ</t>
    </rPh>
    <phoneticPr fontId="3"/>
  </si>
  <si>
    <t>市債</t>
    <rPh sb="0" eb="1">
      <t>シ</t>
    </rPh>
    <rPh sb="1" eb="2">
      <t>サイ</t>
    </rPh>
    <phoneticPr fontId="3"/>
  </si>
  <si>
    <t>資料：財政課</t>
    <rPh sb="0" eb="2">
      <t>シリョウ</t>
    </rPh>
    <rPh sb="3" eb="5">
      <t>ザイセイ</t>
    </rPh>
    <rPh sb="5" eb="6">
      <t>カ</t>
    </rPh>
    <phoneticPr fontId="3"/>
  </si>
  <si>
    <t>　（注）地方財政状況調査による。</t>
    <rPh sb="2" eb="3">
      <t>チュウ</t>
    </rPh>
    <rPh sb="4" eb="6">
      <t>チホウ</t>
    </rPh>
    <rPh sb="6" eb="8">
      <t>ザイセイ</t>
    </rPh>
    <rPh sb="8" eb="10">
      <t>ジョウキョウ</t>
    </rPh>
    <rPh sb="10" eb="12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</si>
</sst>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.0_);[Red]\(0.0\)"/>
    <numFmt numFmtId="178" formatCode="#,##0.0;&quot;△ &quot;#,##0.0"/>
  </numFmts>
  <fonts count="10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/>
      <bottom/>
      <diagonal/>
    </border>
    <border>
      <left style="hair">
        <color rgb="FF000000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distributed" vertical="center"/>
    </xf>
    <xf numFmtId="0" fontId="7" fillId="0" borderId="11" xfId="1" applyFont="1" applyFill="1" applyBorder="1" applyAlignment="1">
      <alignment horizontal="distributed" vertical="center" indent="1"/>
    </xf>
    <xf numFmtId="176" fontId="7" fillId="0" borderId="9" xfId="2" applyNumberFormat="1" applyFont="1" applyFill="1" applyBorder="1" applyAlignment="1">
      <alignment horizontal="right" vertical="center"/>
    </xf>
    <xf numFmtId="177" fontId="7" fillId="0" borderId="12" xfId="2" applyNumberFormat="1" applyFont="1" applyFill="1" applyBorder="1" applyAlignment="1">
      <alignment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distributed" vertical="center"/>
    </xf>
    <xf numFmtId="0" fontId="6" fillId="0" borderId="14" xfId="1" applyFont="1" applyFill="1" applyBorder="1" applyAlignment="1">
      <alignment horizontal="distributed" vertical="center" indent="1"/>
    </xf>
    <xf numFmtId="176" fontId="6" fillId="0" borderId="13" xfId="2" applyNumberFormat="1" applyFont="1" applyFill="1" applyBorder="1" applyAlignment="1">
      <alignment horizontal="right" vertical="center"/>
    </xf>
    <xf numFmtId="177" fontId="6" fillId="0" borderId="15" xfId="2" applyNumberFormat="1" applyFont="1" applyFill="1" applyBorder="1" applyAlignment="1">
      <alignment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distributed" vertical="center"/>
    </xf>
    <xf numFmtId="0" fontId="6" fillId="0" borderId="18" xfId="1" applyFont="1" applyFill="1" applyBorder="1" applyAlignment="1">
      <alignment horizontal="distributed" vertical="center" indent="1"/>
    </xf>
    <xf numFmtId="0" fontId="7" fillId="0" borderId="19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distributed" vertical="center"/>
    </xf>
    <xf numFmtId="0" fontId="7" fillId="0" borderId="21" xfId="1" applyFont="1" applyFill="1" applyBorder="1" applyAlignment="1">
      <alignment horizontal="distributed" vertical="center" indent="1"/>
    </xf>
    <xf numFmtId="176" fontId="7" fillId="0" borderId="19" xfId="2" applyNumberFormat="1" applyFont="1" applyFill="1" applyBorder="1" applyAlignment="1">
      <alignment horizontal="right" vertical="center"/>
    </xf>
    <xf numFmtId="177" fontId="7" fillId="0" borderId="22" xfId="2" applyNumberFormat="1" applyFont="1" applyFill="1" applyBorder="1" applyAlignment="1">
      <alignment vertical="center"/>
    </xf>
    <xf numFmtId="0" fontId="6" fillId="0" borderId="23" xfId="1" applyFont="1" applyFill="1" applyBorder="1" applyAlignment="1">
      <alignment horizontal="distributed" vertical="center" indent="1"/>
    </xf>
    <xf numFmtId="0" fontId="6" fillId="0" borderId="6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distributed" vertical="center" indent="1"/>
    </xf>
    <xf numFmtId="176" fontId="6" fillId="0" borderId="5" xfId="2" applyNumberFormat="1" applyFont="1" applyFill="1" applyBorder="1" applyAlignment="1">
      <alignment horizontal="right" vertical="center"/>
    </xf>
    <xf numFmtId="177" fontId="6" fillId="0" borderId="2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/>
    </xf>
    <xf numFmtId="178" fontId="6" fillId="0" borderId="25" xfId="1" applyNumberFormat="1" applyFont="1" applyFill="1" applyBorder="1" applyAlignment="1">
      <alignment vertical="center"/>
    </xf>
    <xf numFmtId="178" fontId="6" fillId="0" borderId="26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38" fontId="6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M508"/>
  <sheetViews>
    <sheetView showGridLines="0" tabSelected="1" zoomScaleNormal="100" zoomScaleSheetLayoutView="100" workbookViewId="0"/>
  </sheetViews>
  <sheetFormatPr defaultRowHeight="13.5" x14ac:dyDescent="0.15"/>
  <cols>
    <col min="1" max="1" width="1.625" style="40" customWidth="1"/>
    <col min="2" max="2" width="18.625" style="40" customWidth="1"/>
    <col min="3" max="3" width="1.625" style="40" customWidth="1"/>
    <col min="4" max="4" width="11.625" style="40" customWidth="1"/>
    <col min="5" max="5" width="7.625" style="40" customWidth="1"/>
    <col min="6" max="6" width="11.625" style="40" customWidth="1"/>
    <col min="7" max="7" width="7.625" style="40" customWidth="1"/>
    <col min="8" max="8" width="11.625" style="40" customWidth="1"/>
    <col min="9" max="9" width="7.625" style="40" customWidth="1"/>
    <col min="10" max="10" width="11.625" style="40" customWidth="1"/>
    <col min="11" max="11" width="7.625" style="40" customWidth="1"/>
    <col min="12" max="12" width="11.625" style="40" customWidth="1"/>
    <col min="13" max="13" width="7.625" style="40" customWidth="1"/>
    <col min="14" max="16384" width="9" style="40"/>
  </cols>
  <sheetData>
    <row r="2" spans="1:13" s="1" customFormat="1" ht="11.25" x14ac:dyDescent="0.15">
      <c r="B2" s="2"/>
      <c r="C2" s="2"/>
      <c r="D2" s="2"/>
      <c r="E2" s="2"/>
      <c r="F2" s="2"/>
      <c r="G2" s="3" t="s">
        <v>0</v>
      </c>
      <c r="H2" s="4" t="s">
        <v>1</v>
      </c>
      <c r="J2" s="2"/>
      <c r="L2" s="2"/>
    </row>
    <row r="3" spans="1:13" s="5" customFormat="1" ht="11.25" thickBot="1" x14ac:dyDescent="0.2">
      <c r="G3" s="31"/>
      <c r="I3" s="31"/>
      <c r="K3" s="31"/>
      <c r="M3" s="31" t="s">
        <v>2</v>
      </c>
    </row>
    <row r="4" spans="1:13" s="5" customFormat="1" ht="15.95" customHeight="1" x14ac:dyDescent="0.15">
      <c r="A4" s="41" t="s">
        <v>3</v>
      </c>
      <c r="B4" s="42"/>
      <c r="C4" s="43"/>
      <c r="D4" s="47" t="s">
        <v>4</v>
      </c>
      <c r="E4" s="47"/>
      <c r="F4" s="47">
        <v>25</v>
      </c>
      <c r="G4" s="47"/>
      <c r="H4" s="47">
        <v>26</v>
      </c>
      <c r="I4" s="47"/>
      <c r="J4" s="47">
        <v>27</v>
      </c>
      <c r="K4" s="47"/>
      <c r="L4" s="47">
        <v>28</v>
      </c>
      <c r="M4" s="47"/>
    </row>
    <row r="5" spans="1:13" s="5" customFormat="1" ht="15.95" customHeight="1" x14ac:dyDescent="0.15">
      <c r="A5" s="44"/>
      <c r="B5" s="45"/>
      <c r="C5" s="46"/>
      <c r="D5" s="6" t="s">
        <v>5</v>
      </c>
      <c r="E5" s="7" t="s">
        <v>6</v>
      </c>
      <c r="F5" s="6" t="s">
        <v>5</v>
      </c>
      <c r="G5" s="7" t="s">
        <v>6</v>
      </c>
      <c r="H5" s="6" t="s">
        <v>5</v>
      </c>
      <c r="I5" s="7" t="s">
        <v>6</v>
      </c>
      <c r="J5" s="6" t="s">
        <v>5</v>
      </c>
      <c r="K5" s="7" t="s">
        <v>6</v>
      </c>
      <c r="L5" s="6" t="s">
        <v>5</v>
      </c>
      <c r="M5" s="7" t="s">
        <v>6</v>
      </c>
    </row>
    <row r="6" spans="1:13" s="32" customFormat="1" ht="17.100000000000001" customHeight="1" x14ac:dyDescent="0.15">
      <c r="A6" s="8"/>
      <c r="B6" s="9" t="s">
        <v>7</v>
      </c>
      <c r="C6" s="10"/>
      <c r="D6" s="11">
        <f>SUM(D19:D29)</f>
        <v>15722408</v>
      </c>
      <c r="E6" s="12">
        <v>100</v>
      </c>
      <c r="F6" s="11">
        <f>SUM(F19:F29)</f>
        <v>16507360</v>
      </c>
      <c r="G6" s="12">
        <v>100</v>
      </c>
      <c r="H6" s="11">
        <f>H19+H20+H21+H22+H23+H24+H25+H26+H27+H28+H29</f>
        <v>18181401</v>
      </c>
      <c r="I6" s="12">
        <v>100</v>
      </c>
      <c r="J6" s="11">
        <f>J19+J20+J21+J22+J23+J24+J25+J26+J27+J28+J29</f>
        <v>17201714</v>
      </c>
      <c r="K6" s="12">
        <v>100</v>
      </c>
      <c r="L6" s="11">
        <f>L19+L20+L21+L22+L23+L24+L25+L26+L27+L28+L29</f>
        <v>18297718</v>
      </c>
      <c r="M6" s="12">
        <v>100</v>
      </c>
    </row>
    <row r="7" spans="1:13" s="5" customFormat="1" ht="17.100000000000001" customHeight="1" x14ac:dyDescent="0.15">
      <c r="A7" s="13"/>
      <c r="B7" s="14" t="s">
        <v>8</v>
      </c>
      <c r="C7" s="15"/>
      <c r="D7" s="16">
        <v>7083210</v>
      </c>
      <c r="E7" s="17">
        <v>45</v>
      </c>
      <c r="F7" s="16">
        <v>7215843</v>
      </c>
      <c r="G7" s="17">
        <v>43.7</v>
      </c>
      <c r="H7" s="16">
        <v>7473745</v>
      </c>
      <c r="I7" s="17">
        <v>41.1</v>
      </c>
      <c r="J7" s="16">
        <v>7580724</v>
      </c>
      <c r="K7" s="17">
        <v>44.1</v>
      </c>
      <c r="L7" s="16">
        <v>7792995</v>
      </c>
      <c r="M7" s="33">
        <f>ROUND(L7/L$6*100,1)</f>
        <v>42.6</v>
      </c>
    </row>
    <row r="8" spans="1:13" s="5" customFormat="1" ht="17.100000000000001" customHeight="1" x14ac:dyDescent="0.15">
      <c r="A8" s="13"/>
      <c r="B8" s="14" t="s">
        <v>9</v>
      </c>
      <c r="C8" s="15"/>
      <c r="D8" s="16">
        <v>143760</v>
      </c>
      <c r="E8" s="17">
        <v>0.9</v>
      </c>
      <c r="F8" s="16">
        <v>136687</v>
      </c>
      <c r="G8" s="17">
        <v>0.8</v>
      </c>
      <c r="H8" s="16">
        <v>124637</v>
      </c>
      <c r="I8" s="17">
        <v>0.7</v>
      </c>
      <c r="J8" s="16">
        <v>130513</v>
      </c>
      <c r="K8" s="17">
        <v>0.7</v>
      </c>
      <c r="L8" s="16">
        <v>138903</v>
      </c>
      <c r="M8" s="33">
        <f t="shared" ref="M8:M18" si="0">ROUND(L8/L$6*100,1)</f>
        <v>0.8</v>
      </c>
    </row>
    <row r="9" spans="1:13" s="5" customFormat="1" ht="17.100000000000001" customHeight="1" x14ac:dyDescent="0.15">
      <c r="A9" s="13"/>
      <c r="B9" s="14" t="s">
        <v>10</v>
      </c>
      <c r="C9" s="15"/>
      <c r="D9" s="16">
        <v>24892</v>
      </c>
      <c r="E9" s="17">
        <v>0.2</v>
      </c>
      <c r="F9" s="16">
        <v>19208</v>
      </c>
      <c r="G9" s="17">
        <v>0.1</v>
      </c>
      <c r="H9" s="16">
        <v>18342</v>
      </c>
      <c r="I9" s="17">
        <v>0.1</v>
      </c>
      <c r="J9" s="16">
        <v>15281</v>
      </c>
      <c r="K9" s="17">
        <v>0.1</v>
      </c>
      <c r="L9" s="16">
        <v>7342</v>
      </c>
      <c r="M9" s="33">
        <f t="shared" si="0"/>
        <v>0</v>
      </c>
    </row>
    <row r="10" spans="1:13" s="5" customFormat="1" ht="17.100000000000001" customHeight="1" x14ac:dyDescent="0.15">
      <c r="A10" s="13"/>
      <c r="B10" s="14" t="s">
        <v>11</v>
      </c>
      <c r="C10" s="15"/>
      <c r="D10" s="16">
        <v>11079</v>
      </c>
      <c r="E10" s="17">
        <v>0.1</v>
      </c>
      <c r="F10" s="16">
        <v>22975</v>
      </c>
      <c r="G10" s="17">
        <v>0.1</v>
      </c>
      <c r="H10" s="16">
        <v>44713</v>
      </c>
      <c r="I10" s="17">
        <v>0.2</v>
      </c>
      <c r="J10" s="16">
        <v>35998</v>
      </c>
      <c r="K10" s="17">
        <v>0.2</v>
      </c>
      <c r="L10" s="16">
        <v>23508</v>
      </c>
      <c r="M10" s="33">
        <f t="shared" si="0"/>
        <v>0.1</v>
      </c>
    </row>
    <row r="11" spans="1:13" s="5" customFormat="1" ht="17.100000000000001" customHeight="1" x14ac:dyDescent="0.15">
      <c r="A11" s="13"/>
      <c r="B11" s="14" t="s">
        <v>12</v>
      </c>
      <c r="C11" s="15"/>
      <c r="D11" s="16">
        <v>3569</v>
      </c>
      <c r="E11" s="17">
        <v>0</v>
      </c>
      <c r="F11" s="16">
        <v>39643</v>
      </c>
      <c r="G11" s="17">
        <v>0.2</v>
      </c>
      <c r="H11" s="16">
        <v>27492</v>
      </c>
      <c r="I11" s="17">
        <v>0.2</v>
      </c>
      <c r="J11" s="16">
        <v>38047</v>
      </c>
      <c r="K11" s="17">
        <v>0.2</v>
      </c>
      <c r="L11" s="16">
        <v>14787</v>
      </c>
      <c r="M11" s="33">
        <f t="shared" si="0"/>
        <v>0.1</v>
      </c>
    </row>
    <row r="12" spans="1:13" s="5" customFormat="1" ht="17.100000000000001" customHeight="1" x14ac:dyDescent="0.15">
      <c r="A12" s="13"/>
      <c r="B12" s="14" t="s">
        <v>13</v>
      </c>
      <c r="C12" s="15"/>
      <c r="D12" s="16">
        <v>504905</v>
      </c>
      <c r="E12" s="17">
        <v>3.2</v>
      </c>
      <c r="F12" s="16">
        <v>500603</v>
      </c>
      <c r="G12" s="17">
        <v>3</v>
      </c>
      <c r="H12" s="16">
        <v>609149</v>
      </c>
      <c r="I12" s="17">
        <v>3.4</v>
      </c>
      <c r="J12" s="16">
        <v>1044112</v>
      </c>
      <c r="K12" s="17">
        <v>6.1</v>
      </c>
      <c r="L12" s="16">
        <v>961016</v>
      </c>
      <c r="M12" s="33">
        <f>ROUND(L12/L$6*100,1)-0.1</f>
        <v>5.2</v>
      </c>
    </row>
    <row r="13" spans="1:13" s="5" customFormat="1" ht="17.100000000000001" customHeight="1" x14ac:dyDescent="0.15">
      <c r="A13" s="13"/>
      <c r="B13" s="14" t="s">
        <v>14</v>
      </c>
      <c r="C13" s="15"/>
      <c r="D13" s="16">
        <v>43332</v>
      </c>
      <c r="E13" s="17">
        <v>0.3</v>
      </c>
      <c r="F13" s="16">
        <v>46229</v>
      </c>
      <c r="G13" s="17">
        <v>0.3</v>
      </c>
      <c r="H13" s="16">
        <v>19624</v>
      </c>
      <c r="I13" s="17">
        <v>0.1</v>
      </c>
      <c r="J13" s="16">
        <v>31095</v>
      </c>
      <c r="K13" s="17">
        <v>0.2</v>
      </c>
      <c r="L13" s="16">
        <v>32765</v>
      </c>
      <c r="M13" s="33">
        <f t="shared" si="0"/>
        <v>0.2</v>
      </c>
    </row>
    <row r="14" spans="1:13" s="5" customFormat="1" ht="17.100000000000001" customHeight="1" x14ac:dyDescent="0.15">
      <c r="A14" s="13"/>
      <c r="B14" s="14" t="s">
        <v>15</v>
      </c>
      <c r="C14" s="15"/>
      <c r="D14" s="16">
        <v>1760781</v>
      </c>
      <c r="E14" s="17">
        <v>11.2</v>
      </c>
      <c r="F14" s="16">
        <v>1737418</v>
      </c>
      <c r="G14" s="17">
        <v>10.5</v>
      </c>
      <c r="H14" s="16">
        <v>1706101</v>
      </c>
      <c r="I14" s="17">
        <v>9.4</v>
      </c>
      <c r="J14" s="16">
        <v>1649337</v>
      </c>
      <c r="K14" s="17">
        <v>9.6</v>
      </c>
      <c r="L14" s="16">
        <v>1567462</v>
      </c>
      <c r="M14" s="33">
        <f t="shared" si="0"/>
        <v>8.6</v>
      </c>
    </row>
    <row r="15" spans="1:13" s="5" customFormat="1" ht="17.100000000000001" customHeight="1" x14ac:dyDescent="0.15">
      <c r="A15" s="13"/>
      <c r="B15" s="14" t="s">
        <v>16</v>
      </c>
      <c r="C15" s="15"/>
      <c r="D15" s="16">
        <v>1530178</v>
      </c>
      <c r="E15" s="17">
        <v>9.6999999999999993</v>
      </c>
      <c r="F15" s="16">
        <v>1535133</v>
      </c>
      <c r="G15" s="17">
        <v>9.3000000000000007</v>
      </c>
      <c r="H15" s="16">
        <v>1454518</v>
      </c>
      <c r="I15" s="17">
        <v>8</v>
      </c>
      <c r="J15" s="16">
        <v>1454023</v>
      </c>
      <c r="K15" s="17">
        <v>8.5</v>
      </c>
      <c r="L15" s="16">
        <v>1370962</v>
      </c>
      <c r="M15" s="33">
        <f t="shared" si="0"/>
        <v>7.5</v>
      </c>
    </row>
    <row r="16" spans="1:13" s="5" customFormat="1" ht="17.100000000000001" customHeight="1" x14ac:dyDescent="0.15">
      <c r="A16" s="13"/>
      <c r="B16" s="14" t="s">
        <v>17</v>
      </c>
      <c r="C16" s="15"/>
      <c r="D16" s="16">
        <v>230603</v>
      </c>
      <c r="E16" s="17">
        <v>1.5</v>
      </c>
      <c r="F16" s="16">
        <v>202285</v>
      </c>
      <c r="G16" s="17">
        <v>1.2</v>
      </c>
      <c r="H16" s="16">
        <v>251583</v>
      </c>
      <c r="I16" s="17">
        <v>1.4</v>
      </c>
      <c r="J16" s="16">
        <v>195314</v>
      </c>
      <c r="K16" s="17">
        <v>1.1000000000000001</v>
      </c>
      <c r="L16" s="16">
        <v>196500</v>
      </c>
      <c r="M16" s="33">
        <f t="shared" si="0"/>
        <v>1.1000000000000001</v>
      </c>
    </row>
    <row r="17" spans="1:13" s="5" customFormat="1" ht="17.100000000000001" customHeight="1" x14ac:dyDescent="0.15">
      <c r="A17" s="13"/>
      <c r="B17" s="14" t="s">
        <v>18</v>
      </c>
      <c r="C17" s="15"/>
      <c r="D17" s="16">
        <v>44694</v>
      </c>
      <c r="E17" s="17">
        <v>0.3</v>
      </c>
      <c r="F17" s="16">
        <v>49137</v>
      </c>
      <c r="G17" s="17">
        <v>0.3</v>
      </c>
      <c r="H17" s="16">
        <v>51042</v>
      </c>
      <c r="I17" s="17">
        <v>0.3</v>
      </c>
      <c r="J17" s="16">
        <v>52176</v>
      </c>
      <c r="K17" s="17">
        <v>0.3</v>
      </c>
      <c r="L17" s="16">
        <v>46883</v>
      </c>
      <c r="M17" s="33">
        <f t="shared" si="0"/>
        <v>0.3</v>
      </c>
    </row>
    <row r="18" spans="1:13" s="5" customFormat="1" ht="17.100000000000001" customHeight="1" x14ac:dyDescent="0.15">
      <c r="A18" s="18"/>
      <c r="B18" s="19" t="s">
        <v>19</v>
      </c>
      <c r="C18" s="20"/>
      <c r="D18" s="16">
        <v>11294</v>
      </c>
      <c r="E18" s="17">
        <v>0.1</v>
      </c>
      <c r="F18" s="16">
        <v>10400</v>
      </c>
      <c r="G18" s="17">
        <v>0.1</v>
      </c>
      <c r="H18" s="16">
        <v>9530</v>
      </c>
      <c r="I18" s="17">
        <v>0.1</v>
      </c>
      <c r="J18" s="16">
        <v>10184</v>
      </c>
      <c r="K18" s="17">
        <v>0.1</v>
      </c>
      <c r="L18" s="16">
        <v>9976</v>
      </c>
      <c r="M18" s="33">
        <f t="shared" si="0"/>
        <v>0.1</v>
      </c>
    </row>
    <row r="19" spans="1:13" s="32" customFormat="1" ht="17.100000000000001" customHeight="1" x14ac:dyDescent="0.15">
      <c r="A19" s="21"/>
      <c r="B19" s="22" t="s">
        <v>20</v>
      </c>
      <c r="C19" s="23"/>
      <c r="D19" s="24">
        <f>SUM(D7:D14,D17:D18)</f>
        <v>9631516</v>
      </c>
      <c r="E19" s="25">
        <v>61.3</v>
      </c>
      <c r="F19" s="24">
        <f>SUM(F7:F14,F17:F18)</f>
        <v>9778143</v>
      </c>
      <c r="G19" s="25">
        <v>59.1</v>
      </c>
      <c r="H19" s="24">
        <f t="shared" ref="H19:M19" si="1">SUM(H7+H8+H9+H10+H11+H12+H13+H14+H17+H18)</f>
        <v>10084375</v>
      </c>
      <c r="I19" s="25">
        <f t="shared" si="1"/>
        <v>55.600000000000009</v>
      </c>
      <c r="J19" s="24">
        <f t="shared" si="1"/>
        <v>10587467</v>
      </c>
      <c r="K19" s="25">
        <f t="shared" si="1"/>
        <v>61.600000000000016</v>
      </c>
      <c r="L19" s="24">
        <f t="shared" si="1"/>
        <v>10595637</v>
      </c>
      <c r="M19" s="25">
        <f t="shared" si="1"/>
        <v>58.000000000000007</v>
      </c>
    </row>
    <row r="20" spans="1:13" s="5" customFormat="1" ht="17.100000000000001" customHeight="1" x14ac:dyDescent="0.15">
      <c r="A20" s="13"/>
      <c r="B20" s="14" t="s">
        <v>21</v>
      </c>
      <c r="C20" s="26"/>
      <c r="D20" s="16">
        <v>288515</v>
      </c>
      <c r="E20" s="17">
        <v>1.8</v>
      </c>
      <c r="F20" s="16">
        <v>342893</v>
      </c>
      <c r="G20" s="17">
        <v>2.1</v>
      </c>
      <c r="H20" s="16">
        <v>389348</v>
      </c>
      <c r="I20" s="17">
        <v>2.1</v>
      </c>
      <c r="J20" s="16">
        <v>349136</v>
      </c>
      <c r="K20" s="17">
        <v>2</v>
      </c>
      <c r="L20" s="16">
        <v>348982</v>
      </c>
      <c r="M20" s="33">
        <f>ROUND(L20/L$6*100,1)</f>
        <v>1.9</v>
      </c>
    </row>
    <row r="21" spans="1:13" s="5" customFormat="1" ht="17.100000000000001" customHeight="1" x14ac:dyDescent="0.15">
      <c r="A21" s="13"/>
      <c r="B21" s="14" t="s">
        <v>22</v>
      </c>
      <c r="C21" s="15"/>
      <c r="D21" s="16">
        <v>308486</v>
      </c>
      <c r="E21" s="17">
        <v>2</v>
      </c>
      <c r="F21" s="16">
        <f>257158+27431</f>
        <v>284589</v>
      </c>
      <c r="G21" s="17">
        <v>1.8</v>
      </c>
      <c r="H21" s="16">
        <v>258116</v>
      </c>
      <c r="I21" s="17">
        <v>1.4</v>
      </c>
      <c r="J21" s="16">
        <v>225416</v>
      </c>
      <c r="K21" s="17">
        <v>1.3</v>
      </c>
      <c r="L21" s="16">
        <v>225040</v>
      </c>
      <c r="M21" s="33">
        <f t="shared" ref="M21:M29" si="2">ROUND(L21/L$6*100,1)</f>
        <v>1.2</v>
      </c>
    </row>
    <row r="22" spans="1:13" s="5" customFormat="1" ht="17.100000000000001" customHeight="1" x14ac:dyDescent="0.15">
      <c r="A22" s="13"/>
      <c r="B22" s="14" t="s">
        <v>23</v>
      </c>
      <c r="C22" s="15"/>
      <c r="D22" s="16">
        <v>2373137</v>
      </c>
      <c r="E22" s="17">
        <v>15.1</v>
      </c>
      <c r="F22" s="16">
        <v>2527331</v>
      </c>
      <c r="G22" s="17">
        <v>15.3</v>
      </c>
      <c r="H22" s="16">
        <v>3055517</v>
      </c>
      <c r="I22" s="17">
        <v>16.8</v>
      </c>
      <c r="J22" s="16">
        <v>2971758</v>
      </c>
      <c r="K22" s="17">
        <v>17.3</v>
      </c>
      <c r="L22" s="16">
        <v>3439026</v>
      </c>
      <c r="M22" s="33">
        <f t="shared" si="2"/>
        <v>18.8</v>
      </c>
    </row>
    <row r="23" spans="1:13" s="5" customFormat="1" ht="17.100000000000001" customHeight="1" x14ac:dyDescent="0.15">
      <c r="A23" s="13"/>
      <c r="B23" s="14" t="s">
        <v>24</v>
      </c>
      <c r="C23" s="15"/>
      <c r="D23" s="16">
        <v>1027757</v>
      </c>
      <c r="E23" s="17">
        <v>6.5</v>
      </c>
      <c r="F23" s="16">
        <v>1098347</v>
      </c>
      <c r="G23" s="17">
        <v>6.7</v>
      </c>
      <c r="H23" s="16">
        <v>1357207</v>
      </c>
      <c r="I23" s="17">
        <v>7.5</v>
      </c>
      <c r="J23" s="16">
        <v>1106197</v>
      </c>
      <c r="K23" s="17">
        <v>6.4</v>
      </c>
      <c r="L23" s="16">
        <v>1139932</v>
      </c>
      <c r="M23" s="33">
        <f t="shared" si="2"/>
        <v>6.2</v>
      </c>
    </row>
    <row r="24" spans="1:13" s="5" customFormat="1" ht="17.100000000000001" customHeight="1" x14ac:dyDescent="0.15">
      <c r="A24" s="13"/>
      <c r="B24" s="14" t="s">
        <v>25</v>
      </c>
      <c r="C24" s="15"/>
      <c r="D24" s="16">
        <v>21832</v>
      </c>
      <c r="E24" s="17">
        <v>0.1</v>
      </c>
      <c r="F24" s="16">
        <v>28581</v>
      </c>
      <c r="G24" s="17">
        <v>0.2</v>
      </c>
      <c r="H24" s="16">
        <v>38592</v>
      </c>
      <c r="I24" s="17">
        <v>0.2</v>
      </c>
      <c r="J24" s="16">
        <v>206115</v>
      </c>
      <c r="K24" s="17">
        <v>1.2</v>
      </c>
      <c r="L24" s="16">
        <v>104498</v>
      </c>
      <c r="M24" s="33">
        <f t="shared" si="2"/>
        <v>0.6</v>
      </c>
    </row>
    <row r="25" spans="1:13" s="5" customFormat="1" ht="17.100000000000001" customHeight="1" x14ac:dyDescent="0.15">
      <c r="A25" s="13"/>
      <c r="B25" s="14" t="s">
        <v>26</v>
      </c>
      <c r="C25" s="15"/>
      <c r="D25" s="16">
        <v>4310</v>
      </c>
      <c r="E25" s="17">
        <v>0</v>
      </c>
      <c r="F25" s="16">
        <v>2733</v>
      </c>
      <c r="G25" s="17">
        <v>0</v>
      </c>
      <c r="H25" s="16">
        <v>3707</v>
      </c>
      <c r="I25" s="17">
        <v>0</v>
      </c>
      <c r="J25" s="16">
        <v>22114</v>
      </c>
      <c r="K25" s="17">
        <v>0.1</v>
      </c>
      <c r="L25" s="16">
        <v>5225</v>
      </c>
      <c r="M25" s="33">
        <f t="shared" si="2"/>
        <v>0</v>
      </c>
    </row>
    <row r="26" spans="1:13" s="5" customFormat="1" ht="17.100000000000001" customHeight="1" x14ac:dyDescent="0.15">
      <c r="A26" s="13"/>
      <c r="B26" s="14" t="s">
        <v>27</v>
      </c>
      <c r="C26" s="15"/>
      <c r="D26" s="16">
        <v>12480</v>
      </c>
      <c r="E26" s="17">
        <v>0.1</v>
      </c>
      <c r="F26" s="16">
        <v>10622</v>
      </c>
      <c r="G26" s="17">
        <v>0.1</v>
      </c>
      <c r="H26" s="16">
        <v>60465</v>
      </c>
      <c r="I26" s="17">
        <v>0.3</v>
      </c>
      <c r="J26" s="16">
        <v>11579</v>
      </c>
      <c r="K26" s="17">
        <v>0.1</v>
      </c>
      <c r="L26" s="16">
        <v>238712</v>
      </c>
      <c r="M26" s="33">
        <f t="shared" si="2"/>
        <v>1.3</v>
      </c>
    </row>
    <row r="27" spans="1:13" s="5" customFormat="1" ht="17.100000000000001" customHeight="1" x14ac:dyDescent="0.15">
      <c r="A27" s="13"/>
      <c r="B27" s="14" t="s">
        <v>28</v>
      </c>
      <c r="C27" s="15"/>
      <c r="D27" s="16">
        <v>182836</v>
      </c>
      <c r="E27" s="17">
        <v>1.2</v>
      </c>
      <c r="F27" s="16">
        <v>233365</v>
      </c>
      <c r="G27" s="17">
        <v>1.4</v>
      </c>
      <c r="H27" s="16">
        <v>329989</v>
      </c>
      <c r="I27" s="17">
        <v>1.8</v>
      </c>
      <c r="J27" s="16">
        <v>250998</v>
      </c>
      <c r="K27" s="17">
        <v>1.4</v>
      </c>
      <c r="L27" s="16">
        <v>274261</v>
      </c>
      <c r="M27" s="33">
        <f t="shared" si="2"/>
        <v>1.5</v>
      </c>
    </row>
    <row r="28" spans="1:13" s="5" customFormat="1" ht="17.100000000000001" customHeight="1" x14ac:dyDescent="0.15">
      <c r="A28" s="13"/>
      <c r="B28" s="14" t="s">
        <v>29</v>
      </c>
      <c r="C28" s="15"/>
      <c r="D28" s="16">
        <v>195216</v>
      </c>
      <c r="E28" s="17">
        <v>1.2</v>
      </c>
      <c r="F28" s="16">
        <v>148637</v>
      </c>
      <c r="G28" s="17">
        <v>0.9</v>
      </c>
      <c r="H28" s="16">
        <v>148338</v>
      </c>
      <c r="I28" s="17">
        <v>0.8</v>
      </c>
      <c r="J28" s="16">
        <v>217660</v>
      </c>
      <c r="K28" s="17">
        <v>1.3</v>
      </c>
      <c r="L28" s="16">
        <v>240032</v>
      </c>
      <c r="M28" s="33">
        <f t="shared" si="2"/>
        <v>1.3</v>
      </c>
    </row>
    <row r="29" spans="1:13" s="5" customFormat="1" ht="17.100000000000001" customHeight="1" x14ac:dyDescent="0.15">
      <c r="A29" s="6"/>
      <c r="B29" s="27" t="s">
        <v>30</v>
      </c>
      <c r="C29" s="28"/>
      <c r="D29" s="29">
        <v>1676323</v>
      </c>
      <c r="E29" s="30">
        <v>10.7</v>
      </c>
      <c r="F29" s="29">
        <v>2052119</v>
      </c>
      <c r="G29" s="30">
        <v>12.4</v>
      </c>
      <c r="H29" s="29">
        <v>2455747</v>
      </c>
      <c r="I29" s="30">
        <v>13.5</v>
      </c>
      <c r="J29" s="29">
        <v>1253274</v>
      </c>
      <c r="K29" s="30">
        <v>7.3</v>
      </c>
      <c r="L29" s="29">
        <v>1686373</v>
      </c>
      <c r="M29" s="34">
        <f t="shared" si="2"/>
        <v>9.1999999999999993</v>
      </c>
    </row>
    <row r="30" spans="1:13" s="5" customFormat="1" ht="12" customHeight="1" x14ac:dyDescent="0.15">
      <c r="A30" s="35" t="s">
        <v>31</v>
      </c>
      <c r="B30" s="35"/>
      <c r="E30" s="36"/>
      <c r="G30" s="36"/>
    </row>
    <row r="31" spans="1:13" s="38" customFormat="1" ht="9.75" x14ac:dyDescent="0.15">
      <c r="A31" s="37" t="s">
        <v>32</v>
      </c>
      <c r="B31" s="37"/>
    </row>
    <row r="37" spans="91:91" x14ac:dyDescent="0.15">
      <c r="CM37" s="39"/>
    </row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  <row r="187" ht="18.75" customHeight="1" x14ac:dyDescent="0.15"/>
    <row r="188" ht="18.75" customHeight="1" x14ac:dyDescent="0.15"/>
    <row r="189" ht="18.75" customHeight="1" x14ac:dyDescent="0.15"/>
    <row r="190" ht="18.75" customHeight="1" x14ac:dyDescent="0.15"/>
    <row r="191" ht="18.75" customHeight="1" x14ac:dyDescent="0.15"/>
    <row r="192" ht="18.75" customHeight="1" x14ac:dyDescent="0.15"/>
    <row r="193" ht="18.75" customHeight="1" x14ac:dyDescent="0.15"/>
    <row r="194" ht="18.75" customHeight="1" x14ac:dyDescent="0.15"/>
    <row r="195" ht="18.75" customHeight="1" x14ac:dyDescent="0.15"/>
    <row r="196" ht="18.75" customHeight="1" x14ac:dyDescent="0.15"/>
    <row r="197" ht="18.75" customHeight="1" x14ac:dyDescent="0.15"/>
    <row r="198" ht="18.75" customHeight="1" x14ac:dyDescent="0.15"/>
    <row r="199" ht="18.75" customHeight="1" x14ac:dyDescent="0.15"/>
    <row r="200" ht="18.75" customHeight="1" x14ac:dyDescent="0.15"/>
    <row r="201" ht="18.75" customHeight="1" x14ac:dyDescent="0.15"/>
    <row r="202" ht="18.75" customHeight="1" x14ac:dyDescent="0.15"/>
    <row r="203" ht="18.75" customHeight="1" x14ac:dyDescent="0.15"/>
    <row r="204" ht="18.75" customHeight="1" x14ac:dyDescent="0.15"/>
    <row r="205" ht="18.75" customHeight="1" x14ac:dyDescent="0.15"/>
    <row r="206" ht="18.75" customHeight="1" x14ac:dyDescent="0.15"/>
    <row r="207" ht="18.75" customHeight="1" x14ac:dyDescent="0.15"/>
    <row r="208" ht="18.75" customHeight="1" x14ac:dyDescent="0.15"/>
    <row r="209" ht="18.75" customHeight="1" x14ac:dyDescent="0.15"/>
    <row r="210" ht="18.75" customHeight="1" x14ac:dyDescent="0.15"/>
    <row r="211" ht="18.75" customHeight="1" x14ac:dyDescent="0.15"/>
    <row r="212" ht="18.75" customHeight="1" x14ac:dyDescent="0.15"/>
    <row r="213" ht="18.75" customHeight="1" x14ac:dyDescent="0.15"/>
    <row r="214" ht="18.75" customHeight="1" x14ac:dyDescent="0.15"/>
    <row r="215" ht="18.75" customHeight="1" x14ac:dyDescent="0.15"/>
    <row r="216" ht="18.75" customHeight="1" x14ac:dyDescent="0.15"/>
    <row r="217" ht="18.75" customHeight="1" x14ac:dyDescent="0.15"/>
    <row r="218" ht="18.75" customHeight="1" x14ac:dyDescent="0.15"/>
    <row r="219" ht="18.75" customHeight="1" x14ac:dyDescent="0.15"/>
    <row r="220" ht="18.75" customHeight="1" x14ac:dyDescent="0.15"/>
    <row r="221" ht="18.75" customHeight="1" x14ac:dyDescent="0.15"/>
    <row r="222" ht="18.75" customHeight="1" x14ac:dyDescent="0.15"/>
    <row r="223" ht="18.75" customHeight="1" x14ac:dyDescent="0.15"/>
    <row r="224" ht="18.75" customHeight="1" x14ac:dyDescent="0.15"/>
    <row r="225" ht="18.75" customHeight="1" x14ac:dyDescent="0.15"/>
    <row r="226" ht="18.75" customHeight="1" x14ac:dyDescent="0.15"/>
    <row r="227" ht="18.75" customHeight="1" x14ac:dyDescent="0.15"/>
    <row r="228" ht="18.75" customHeight="1" x14ac:dyDescent="0.15"/>
    <row r="229" ht="18.75" customHeight="1" x14ac:dyDescent="0.15"/>
    <row r="230" ht="18.75" customHeight="1" x14ac:dyDescent="0.15"/>
    <row r="231" ht="18.75" customHeight="1" x14ac:dyDescent="0.15"/>
    <row r="232" ht="18.75" customHeight="1" x14ac:dyDescent="0.15"/>
    <row r="233" ht="18.75" customHeight="1" x14ac:dyDescent="0.15"/>
    <row r="234" ht="18.75" customHeight="1" x14ac:dyDescent="0.15"/>
    <row r="235" ht="18.75" customHeight="1" x14ac:dyDescent="0.15"/>
    <row r="236" ht="18.75" customHeight="1" x14ac:dyDescent="0.15"/>
    <row r="237" ht="18.75" customHeight="1" x14ac:dyDescent="0.15"/>
    <row r="238" ht="18.75" customHeight="1" x14ac:dyDescent="0.15"/>
    <row r="239" ht="18.75" customHeight="1" x14ac:dyDescent="0.15"/>
    <row r="240" ht="18.75" customHeight="1" x14ac:dyDescent="0.15"/>
    <row r="241" ht="18.75" customHeight="1" x14ac:dyDescent="0.15"/>
    <row r="242" ht="18.75" customHeight="1" x14ac:dyDescent="0.15"/>
    <row r="243" ht="18.75" customHeight="1" x14ac:dyDescent="0.15"/>
    <row r="244" ht="18.75" customHeight="1" x14ac:dyDescent="0.15"/>
    <row r="245" ht="18.75" customHeight="1" x14ac:dyDescent="0.15"/>
    <row r="246" ht="18.75" customHeight="1" x14ac:dyDescent="0.15"/>
    <row r="247" ht="18.75" customHeight="1" x14ac:dyDescent="0.15"/>
    <row r="248" ht="18.75" customHeight="1" x14ac:dyDescent="0.15"/>
    <row r="249" ht="18.75" customHeight="1" x14ac:dyDescent="0.15"/>
    <row r="250" ht="18.75" customHeight="1" x14ac:dyDescent="0.15"/>
    <row r="251" ht="18.75" customHeight="1" x14ac:dyDescent="0.15"/>
    <row r="252" ht="18.75" customHeight="1" x14ac:dyDescent="0.15"/>
    <row r="253" ht="18.75" customHeight="1" x14ac:dyDescent="0.15"/>
    <row r="254" ht="18.75" customHeight="1" x14ac:dyDescent="0.15"/>
    <row r="255" ht="18.75" customHeight="1" x14ac:dyDescent="0.15"/>
    <row r="256" ht="18.75" customHeight="1" x14ac:dyDescent="0.15"/>
    <row r="257" ht="18.75" customHeight="1" x14ac:dyDescent="0.15"/>
    <row r="258" ht="18.75" customHeight="1" x14ac:dyDescent="0.15"/>
    <row r="259" ht="18.75" customHeight="1" x14ac:dyDescent="0.15"/>
    <row r="260" ht="18.75" customHeight="1" x14ac:dyDescent="0.15"/>
    <row r="261" ht="18.75" customHeight="1" x14ac:dyDescent="0.15"/>
    <row r="262" ht="18.75" customHeight="1" x14ac:dyDescent="0.15"/>
    <row r="263" ht="18.75" customHeight="1" x14ac:dyDescent="0.15"/>
    <row r="264" ht="18.75" customHeight="1" x14ac:dyDescent="0.15"/>
    <row r="265" ht="18.75" customHeight="1" x14ac:dyDescent="0.15"/>
    <row r="266" ht="18.75" customHeight="1" x14ac:dyDescent="0.15"/>
    <row r="267" ht="18.75" customHeight="1" x14ac:dyDescent="0.15"/>
    <row r="268" ht="18.75" customHeight="1" x14ac:dyDescent="0.15"/>
    <row r="269" ht="18.75" customHeight="1" x14ac:dyDescent="0.15"/>
    <row r="270" ht="18.75" customHeight="1" x14ac:dyDescent="0.15"/>
    <row r="271" ht="18.75" customHeight="1" x14ac:dyDescent="0.15"/>
    <row r="272" ht="18.75" customHeight="1" x14ac:dyDescent="0.15"/>
    <row r="273" ht="18.75" customHeight="1" x14ac:dyDescent="0.15"/>
    <row r="274" ht="18.75" customHeight="1" x14ac:dyDescent="0.15"/>
    <row r="275" ht="18.75" customHeight="1" x14ac:dyDescent="0.15"/>
    <row r="276" ht="18.75" customHeight="1" x14ac:dyDescent="0.15"/>
    <row r="277" ht="18.75" customHeight="1" x14ac:dyDescent="0.15"/>
    <row r="278" ht="18.75" customHeight="1" x14ac:dyDescent="0.15"/>
    <row r="279" ht="18.75" customHeight="1" x14ac:dyDescent="0.15"/>
    <row r="280" ht="18.75" customHeight="1" x14ac:dyDescent="0.15"/>
    <row r="281" ht="18.75" customHeight="1" x14ac:dyDescent="0.15"/>
    <row r="282" ht="18.75" customHeight="1" x14ac:dyDescent="0.15"/>
    <row r="283" ht="18.75" customHeight="1" x14ac:dyDescent="0.15"/>
    <row r="284" ht="18.75" customHeight="1" x14ac:dyDescent="0.15"/>
    <row r="285" ht="18.75" customHeight="1" x14ac:dyDescent="0.15"/>
    <row r="286" ht="18.75" customHeight="1" x14ac:dyDescent="0.15"/>
    <row r="287" ht="18.75" customHeight="1" x14ac:dyDescent="0.15"/>
    <row r="288" ht="18.75" customHeight="1" x14ac:dyDescent="0.15"/>
    <row r="289" ht="18.75" customHeight="1" x14ac:dyDescent="0.15"/>
    <row r="290" ht="18.75" customHeight="1" x14ac:dyDescent="0.15"/>
    <row r="291" ht="18.75" customHeight="1" x14ac:dyDescent="0.15"/>
    <row r="292" ht="18.75" customHeight="1" x14ac:dyDescent="0.15"/>
    <row r="293" ht="18.75" customHeight="1" x14ac:dyDescent="0.15"/>
    <row r="294" ht="18.75" customHeight="1" x14ac:dyDescent="0.15"/>
    <row r="295" ht="18.75" customHeight="1" x14ac:dyDescent="0.15"/>
    <row r="296" ht="18.75" customHeight="1" x14ac:dyDescent="0.15"/>
    <row r="297" ht="18.75" customHeight="1" x14ac:dyDescent="0.15"/>
    <row r="298" ht="18.75" customHeight="1" x14ac:dyDescent="0.15"/>
    <row r="299" ht="18.75" customHeight="1" x14ac:dyDescent="0.15"/>
    <row r="300" ht="18.75" customHeight="1" x14ac:dyDescent="0.15"/>
    <row r="301" ht="18.75" customHeight="1" x14ac:dyDescent="0.15"/>
    <row r="302" ht="18.75" customHeight="1" x14ac:dyDescent="0.15"/>
    <row r="303" ht="18.75" customHeight="1" x14ac:dyDescent="0.15"/>
    <row r="304" ht="18.75" customHeight="1" x14ac:dyDescent="0.15"/>
    <row r="305" ht="18.75" customHeight="1" x14ac:dyDescent="0.15"/>
    <row r="306" ht="18.75" customHeight="1" x14ac:dyDescent="0.15"/>
    <row r="307" ht="18.75" customHeight="1" x14ac:dyDescent="0.15"/>
    <row r="308" ht="18.75" customHeight="1" x14ac:dyDescent="0.15"/>
    <row r="309" ht="18.75" customHeight="1" x14ac:dyDescent="0.15"/>
    <row r="310" ht="18.75" customHeight="1" x14ac:dyDescent="0.15"/>
    <row r="311" ht="18.75" customHeight="1" x14ac:dyDescent="0.15"/>
    <row r="312" ht="18.75" customHeight="1" x14ac:dyDescent="0.15"/>
    <row r="313" ht="18.75" customHeight="1" x14ac:dyDescent="0.15"/>
    <row r="314" ht="18.75" customHeight="1" x14ac:dyDescent="0.15"/>
    <row r="315" ht="18.75" customHeight="1" x14ac:dyDescent="0.15"/>
    <row r="316" ht="18.75" customHeight="1" x14ac:dyDescent="0.15"/>
    <row r="317" ht="18.75" customHeight="1" x14ac:dyDescent="0.15"/>
    <row r="318" ht="18.75" customHeight="1" x14ac:dyDescent="0.15"/>
    <row r="319" ht="18.75" customHeight="1" x14ac:dyDescent="0.15"/>
    <row r="320" ht="18.75" customHeight="1" x14ac:dyDescent="0.15"/>
    <row r="321" ht="18.75" customHeight="1" x14ac:dyDescent="0.15"/>
    <row r="322" ht="18.75" customHeight="1" x14ac:dyDescent="0.15"/>
    <row r="323" ht="18.75" customHeight="1" x14ac:dyDescent="0.15"/>
    <row r="324" ht="18.75" customHeight="1" x14ac:dyDescent="0.15"/>
    <row r="325" ht="18.75" customHeight="1" x14ac:dyDescent="0.15"/>
    <row r="326" ht="18.75" customHeight="1" x14ac:dyDescent="0.15"/>
    <row r="327" ht="18.75" customHeight="1" x14ac:dyDescent="0.15"/>
    <row r="328" ht="18.75" customHeight="1" x14ac:dyDescent="0.15"/>
    <row r="329" ht="18.75" customHeight="1" x14ac:dyDescent="0.15"/>
    <row r="330" ht="18.75" customHeight="1" x14ac:dyDescent="0.15"/>
    <row r="331" ht="18.75" customHeight="1" x14ac:dyDescent="0.15"/>
    <row r="332" ht="18.75" customHeight="1" x14ac:dyDescent="0.15"/>
    <row r="333" ht="18.75" customHeight="1" x14ac:dyDescent="0.15"/>
    <row r="334" ht="18.75" customHeight="1" x14ac:dyDescent="0.15"/>
    <row r="335" ht="18.75" customHeight="1" x14ac:dyDescent="0.15"/>
    <row r="336" ht="18.75" customHeight="1" x14ac:dyDescent="0.15"/>
    <row r="337" ht="18.75" customHeight="1" x14ac:dyDescent="0.15"/>
    <row r="338" ht="18.75" customHeight="1" x14ac:dyDescent="0.15"/>
    <row r="339" ht="18.75" customHeight="1" x14ac:dyDescent="0.15"/>
    <row r="340" ht="18.75" customHeight="1" x14ac:dyDescent="0.15"/>
    <row r="341" ht="18.75" customHeight="1" x14ac:dyDescent="0.15"/>
    <row r="342" ht="18.75" customHeight="1" x14ac:dyDescent="0.15"/>
    <row r="343" ht="18.75" customHeight="1" x14ac:dyDescent="0.15"/>
    <row r="344" ht="18.75" customHeight="1" x14ac:dyDescent="0.15"/>
    <row r="345" ht="18.75" customHeight="1" x14ac:dyDescent="0.15"/>
    <row r="346" ht="18.75" customHeight="1" x14ac:dyDescent="0.15"/>
    <row r="347" ht="18.75" customHeight="1" x14ac:dyDescent="0.15"/>
    <row r="348" ht="18.75" customHeight="1" x14ac:dyDescent="0.15"/>
    <row r="349" ht="18.75" customHeight="1" x14ac:dyDescent="0.15"/>
    <row r="350" ht="18.75" customHeight="1" x14ac:dyDescent="0.15"/>
    <row r="351" ht="18.75" customHeight="1" x14ac:dyDescent="0.15"/>
    <row r="352" ht="18.75" customHeight="1" x14ac:dyDescent="0.15"/>
    <row r="353" ht="18.75" customHeight="1" x14ac:dyDescent="0.15"/>
    <row r="354" ht="18.75" customHeight="1" x14ac:dyDescent="0.15"/>
    <row r="355" ht="18.75" customHeight="1" x14ac:dyDescent="0.15"/>
    <row r="356" ht="18.75" customHeight="1" x14ac:dyDescent="0.15"/>
    <row r="357" ht="18.75" customHeight="1" x14ac:dyDescent="0.15"/>
    <row r="358" ht="18.75" customHeight="1" x14ac:dyDescent="0.15"/>
    <row r="359" ht="18.75" customHeight="1" x14ac:dyDescent="0.15"/>
    <row r="360" ht="18.75" customHeight="1" x14ac:dyDescent="0.15"/>
    <row r="361" ht="18.75" customHeight="1" x14ac:dyDescent="0.15"/>
    <row r="362" ht="18.75" customHeight="1" x14ac:dyDescent="0.15"/>
    <row r="363" ht="18.75" customHeight="1" x14ac:dyDescent="0.15"/>
    <row r="364" ht="18.75" customHeight="1" x14ac:dyDescent="0.15"/>
    <row r="365" ht="18.75" customHeight="1" x14ac:dyDescent="0.15"/>
    <row r="366" ht="18.75" customHeight="1" x14ac:dyDescent="0.15"/>
    <row r="367" ht="18.75" customHeight="1" x14ac:dyDescent="0.15"/>
    <row r="368" ht="18.75" customHeight="1" x14ac:dyDescent="0.15"/>
    <row r="369" ht="18.75" customHeight="1" x14ac:dyDescent="0.15"/>
    <row r="370" ht="18.75" customHeight="1" x14ac:dyDescent="0.15"/>
    <row r="371" ht="18.75" customHeight="1" x14ac:dyDescent="0.15"/>
    <row r="372" ht="18.75" customHeight="1" x14ac:dyDescent="0.15"/>
    <row r="373" ht="18.75" customHeight="1" x14ac:dyDescent="0.15"/>
    <row r="374" ht="18.75" customHeight="1" x14ac:dyDescent="0.15"/>
    <row r="375" ht="18.75" customHeight="1" x14ac:dyDescent="0.15"/>
    <row r="376" ht="18.75" customHeight="1" x14ac:dyDescent="0.15"/>
    <row r="377" ht="18.75" customHeight="1" x14ac:dyDescent="0.15"/>
    <row r="378" ht="18.75" customHeight="1" x14ac:dyDescent="0.15"/>
    <row r="379" ht="18.75" customHeight="1" x14ac:dyDescent="0.15"/>
    <row r="380" ht="18.75" customHeight="1" x14ac:dyDescent="0.15"/>
    <row r="381" ht="18.75" customHeight="1" x14ac:dyDescent="0.15"/>
    <row r="382" ht="18.75" customHeight="1" x14ac:dyDescent="0.15"/>
    <row r="383" ht="18.75" customHeight="1" x14ac:dyDescent="0.15"/>
    <row r="384" ht="18.75" customHeight="1" x14ac:dyDescent="0.15"/>
    <row r="385" ht="18.75" customHeight="1" x14ac:dyDescent="0.15"/>
    <row r="386" ht="18.75" customHeight="1" x14ac:dyDescent="0.15"/>
    <row r="387" ht="18.75" customHeight="1" x14ac:dyDescent="0.15"/>
    <row r="388" ht="18.75" customHeight="1" x14ac:dyDescent="0.15"/>
    <row r="389" ht="18.75" customHeight="1" x14ac:dyDescent="0.15"/>
    <row r="390" ht="18.75" customHeight="1" x14ac:dyDescent="0.15"/>
    <row r="391" ht="18.75" customHeight="1" x14ac:dyDescent="0.15"/>
    <row r="392" ht="18.75" customHeight="1" x14ac:dyDescent="0.15"/>
    <row r="393" ht="18.75" customHeight="1" x14ac:dyDescent="0.15"/>
    <row r="394" ht="18.75" customHeight="1" x14ac:dyDescent="0.15"/>
    <row r="395" ht="18.75" customHeight="1" x14ac:dyDescent="0.15"/>
    <row r="396" ht="18.75" customHeight="1" x14ac:dyDescent="0.15"/>
    <row r="397" ht="18.75" customHeight="1" x14ac:dyDescent="0.15"/>
    <row r="398" ht="18.75" customHeight="1" x14ac:dyDescent="0.15"/>
    <row r="399" ht="18.75" customHeight="1" x14ac:dyDescent="0.15"/>
    <row r="400" ht="18.75" customHeight="1" x14ac:dyDescent="0.15"/>
    <row r="401" ht="18.75" customHeight="1" x14ac:dyDescent="0.15"/>
    <row r="402" ht="18.75" customHeight="1" x14ac:dyDescent="0.15"/>
    <row r="403" ht="18.75" customHeight="1" x14ac:dyDescent="0.15"/>
    <row r="404" ht="18.75" customHeight="1" x14ac:dyDescent="0.15"/>
    <row r="405" ht="18.75" customHeight="1" x14ac:dyDescent="0.15"/>
    <row r="406" ht="18.75" customHeight="1" x14ac:dyDescent="0.15"/>
    <row r="407" ht="18.75" customHeight="1" x14ac:dyDescent="0.15"/>
    <row r="408" ht="18.75" customHeight="1" x14ac:dyDescent="0.15"/>
    <row r="409" ht="18.75" customHeight="1" x14ac:dyDescent="0.15"/>
    <row r="410" ht="18.75" customHeight="1" x14ac:dyDescent="0.15"/>
    <row r="411" ht="18.75" customHeight="1" x14ac:dyDescent="0.15"/>
    <row r="412" ht="18.75" customHeight="1" x14ac:dyDescent="0.15"/>
    <row r="413" ht="18.75" customHeight="1" x14ac:dyDescent="0.15"/>
    <row r="414" ht="18.75" customHeight="1" x14ac:dyDescent="0.15"/>
    <row r="415" ht="18.75" customHeight="1" x14ac:dyDescent="0.15"/>
    <row r="416" ht="18.75" customHeight="1" x14ac:dyDescent="0.15"/>
    <row r="417" ht="18.75" customHeight="1" x14ac:dyDescent="0.15"/>
    <row r="418" ht="18.75" customHeight="1" x14ac:dyDescent="0.15"/>
    <row r="419" ht="18.75" customHeight="1" x14ac:dyDescent="0.15"/>
    <row r="420" ht="18.75" customHeight="1" x14ac:dyDescent="0.15"/>
    <row r="421" ht="18.75" customHeight="1" x14ac:dyDescent="0.15"/>
    <row r="422" ht="18.75" customHeight="1" x14ac:dyDescent="0.15"/>
    <row r="423" ht="18.75" customHeight="1" x14ac:dyDescent="0.15"/>
    <row r="424" ht="18.75" customHeight="1" x14ac:dyDescent="0.15"/>
    <row r="425" ht="18.75" customHeight="1" x14ac:dyDescent="0.15"/>
    <row r="426" ht="18.75" customHeight="1" x14ac:dyDescent="0.15"/>
    <row r="427" ht="18.75" customHeight="1" x14ac:dyDescent="0.15"/>
    <row r="428" ht="18.75" customHeight="1" x14ac:dyDescent="0.15"/>
    <row r="429" ht="18.75" customHeight="1" x14ac:dyDescent="0.15"/>
    <row r="430" ht="18.75" customHeight="1" x14ac:dyDescent="0.15"/>
    <row r="431" ht="18.75" customHeight="1" x14ac:dyDescent="0.15"/>
    <row r="432" ht="18.75" customHeight="1" x14ac:dyDescent="0.15"/>
    <row r="433" ht="18.75" customHeight="1" x14ac:dyDescent="0.15"/>
    <row r="434" ht="18.75" customHeight="1" x14ac:dyDescent="0.15"/>
    <row r="435" ht="18.75" customHeight="1" x14ac:dyDescent="0.15"/>
    <row r="436" ht="18.75" customHeight="1" x14ac:dyDescent="0.15"/>
    <row r="437" ht="18.75" customHeight="1" x14ac:dyDescent="0.15"/>
    <row r="438" ht="18.75" customHeight="1" x14ac:dyDescent="0.15"/>
    <row r="439" ht="18.75" customHeight="1" x14ac:dyDescent="0.15"/>
    <row r="440" ht="18.75" customHeight="1" x14ac:dyDescent="0.15"/>
    <row r="441" ht="18.75" customHeight="1" x14ac:dyDescent="0.15"/>
    <row r="442" ht="18.75" customHeight="1" x14ac:dyDescent="0.15"/>
    <row r="443" ht="18.75" customHeight="1" x14ac:dyDescent="0.15"/>
    <row r="444" ht="18.75" customHeight="1" x14ac:dyDescent="0.15"/>
    <row r="445" ht="18.75" customHeight="1" x14ac:dyDescent="0.15"/>
    <row r="446" ht="18.75" customHeight="1" x14ac:dyDescent="0.15"/>
    <row r="447" ht="18.75" customHeight="1" x14ac:dyDescent="0.15"/>
    <row r="448" ht="18.75" customHeight="1" x14ac:dyDescent="0.15"/>
    <row r="449" ht="18.75" customHeight="1" x14ac:dyDescent="0.15"/>
    <row r="450" ht="18.75" customHeight="1" x14ac:dyDescent="0.15"/>
    <row r="451" ht="18.75" customHeight="1" x14ac:dyDescent="0.15"/>
    <row r="452" ht="18.75" customHeight="1" x14ac:dyDescent="0.15"/>
    <row r="453" ht="18.75" customHeight="1" x14ac:dyDescent="0.15"/>
    <row r="454" ht="18.75" customHeight="1" x14ac:dyDescent="0.15"/>
    <row r="455" ht="18.75" customHeight="1" x14ac:dyDescent="0.15"/>
    <row r="456" ht="18.75" customHeight="1" x14ac:dyDescent="0.15"/>
    <row r="457" ht="18.75" customHeight="1" x14ac:dyDescent="0.15"/>
    <row r="458" ht="18.75" customHeight="1" x14ac:dyDescent="0.15"/>
    <row r="459" ht="18.75" customHeight="1" x14ac:dyDescent="0.15"/>
    <row r="460" ht="18.75" customHeight="1" x14ac:dyDescent="0.15"/>
    <row r="461" ht="18.75" customHeight="1" x14ac:dyDescent="0.15"/>
    <row r="462" ht="18.75" customHeight="1" x14ac:dyDescent="0.15"/>
    <row r="463" ht="18.75" customHeight="1" x14ac:dyDescent="0.15"/>
    <row r="464" ht="18.75" customHeight="1" x14ac:dyDescent="0.15"/>
    <row r="465" ht="18.75" customHeight="1" x14ac:dyDescent="0.15"/>
    <row r="466" ht="18.75" customHeight="1" x14ac:dyDescent="0.15"/>
    <row r="467" ht="18.75" customHeight="1" x14ac:dyDescent="0.15"/>
    <row r="468" ht="18.75" customHeight="1" x14ac:dyDescent="0.15"/>
    <row r="469" ht="18.75" customHeight="1" x14ac:dyDescent="0.15"/>
    <row r="470" ht="18.75" customHeight="1" x14ac:dyDescent="0.15"/>
    <row r="471" ht="18.75" customHeight="1" x14ac:dyDescent="0.15"/>
    <row r="472" ht="18.75" customHeight="1" x14ac:dyDescent="0.15"/>
    <row r="473" ht="18.75" customHeight="1" x14ac:dyDescent="0.15"/>
    <row r="474" ht="18.75" customHeight="1" x14ac:dyDescent="0.15"/>
    <row r="475" ht="18.75" customHeight="1" x14ac:dyDescent="0.15"/>
    <row r="476" ht="18.75" customHeight="1" x14ac:dyDescent="0.15"/>
    <row r="477" ht="18.75" customHeight="1" x14ac:dyDescent="0.15"/>
    <row r="478" ht="18.75" customHeight="1" x14ac:dyDescent="0.15"/>
    <row r="479" ht="18.75" customHeight="1" x14ac:dyDescent="0.15"/>
    <row r="480" ht="18.75" customHeight="1" x14ac:dyDescent="0.15"/>
    <row r="481" ht="18.75" customHeight="1" x14ac:dyDescent="0.15"/>
    <row r="482" ht="18.75" customHeight="1" x14ac:dyDescent="0.15"/>
    <row r="483" ht="18.75" customHeight="1" x14ac:dyDescent="0.15"/>
    <row r="484" ht="18.75" customHeight="1" x14ac:dyDescent="0.15"/>
    <row r="485" ht="18.75" customHeight="1" x14ac:dyDescent="0.15"/>
    <row r="486" ht="18.75" customHeight="1" x14ac:dyDescent="0.15"/>
    <row r="487" ht="18.75" customHeight="1" x14ac:dyDescent="0.15"/>
    <row r="488" ht="18.75" customHeight="1" x14ac:dyDescent="0.15"/>
    <row r="489" ht="18.75" customHeight="1" x14ac:dyDescent="0.15"/>
    <row r="490" ht="18.75" customHeight="1" x14ac:dyDescent="0.15"/>
    <row r="491" ht="18.75" customHeight="1" x14ac:dyDescent="0.15"/>
    <row r="492" ht="18.75" customHeight="1" x14ac:dyDescent="0.15"/>
    <row r="493" ht="18.75" customHeight="1" x14ac:dyDescent="0.15"/>
    <row r="494" ht="18.75" customHeight="1" x14ac:dyDescent="0.15"/>
    <row r="495" ht="18.75" customHeight="1" x14ac:dyDescent="0.15"/>
    <row r="496" ht="18.75" customHeight="1" x14ac:dyDescent="0.15"/>
    <row r="497" ht="18.75" customHeight="1" x14ac:dyDescent="0.15"/>
    <row r="498" ht="18.75" customHeight="1" x14ac:dyDescent="0.15"/>
    <row r="499" ht="18.75" customHeight="1" x14ac:dyDescent="0.15"/>
    <row r="500" ht="18.75" customHeight="1" x14ac:dyDescent="0.15"/>
    <row r="501" ht="18.75" customHeight="1" x14ac:dyDescent="0.15"/>
    <row r="502" ht="18.75" customHeight="1" x14ac:dyDescent="0.15"/>
    <row r="503" ht="18.75" customHeight="1" x14ac:dyDescent="0.15"/>
    <row r="504" ht="18.75" customHeight="1" x14ac:dyDescent="0.15"/>
    <row r="505" ht="18.75" customHeight="1" x14ac:dyDescent="0.15"/>
    <row r="506" ht="18.75" customHeight="1" x14ac:dyDescent="0.15"/>
    <row r="507" ht="18.75" customHeight="1" x14ac:dyDescent="0.15"/>
    <row r="508" ht="18.75" customHeight="1" x14ac:dyDescent="0.15"/>
  </sheetData>
  <mergeCells count="6">
    <mergeCell ref="L4:M4"/>
    <mergeCell ref="A4:C5"/>
    <mergeCell ref="D4:E4"/>
    <mergeCell ref="F4:G4"/>
    <mergeCell ref="H4:I4"/>
    <mergeCell ref="J4:K4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158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158-159</vt:lpstr>
      <vt:lpstr>'158-159'!Print_Area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2018-05-21T01:09:42Z</dcterms:created>
  <dcterms:modified xsi:type="dcterms:W3CDTF">2018-05-21T01:09:51Z</dcterms:modified>
</cp:coreProperties>
</file>