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n1pfl1\☆企画課\統計情報係\統計\７＿野々市市統計書\R2年度統計書\5_HP掲載データ\"/>
    </mc:Choice>
  </mc:AlternateContent>
  <xr:revisionPtr revIDLastSave="0" documentId="8_{4A76D9B1-D0D4-4CA3-AE69-F80431213115}" xr6:coauthVersionLast="41" xr6:coauthVersionMax="41" xr10:uidLastSave="{00000000-0000-0000-0000-000000000000}"/>
  <bookViews>
    <workbookView xWindow="-120" yWindow="-120" windowWidth="29040" windowHeight="15840" tabRatio="730" xr2:uid="{00000000-000D-0000-FFFF-FFFF00000000}"/>
  </bookViews>
  <sheets>
    <sheet name="19" sheetId="15" r:id="rId1"/>
    <sheet name="20" sheetId="16" r:id="rId2"/>
    <sheet name="21" sheetId="17" r:id="rId3"/>
    <sheet name="22" sheetId="76" r:id="rId4"/>
    <sheet name="23" sheetId="75" r:id="rId5"/>
    <sheet name="24" sheetId="77" r:id="rId6"/>
    <sheet name="25" sheetId="20" r:id="rId7"/>
    <sheet name="26" sheetId="21" r:id="rId8"/>
    <sheet name="27" sheetId="78" r:id="rId9"/>
    <sheet name="28" sheetId="79" r:id="rId10"/>
    <sheet name="29" sheetId="22" r:id="rId11"/>
  </sheets>
  <definedNames>
    <definedName name="_xlnm.Print_Area" localSheetId="0">'19'!$A$1:$T$37</definedName>
    <definedName name="_xlnm.Print_Area" localSheetId="1">'20'!$A$1:$T$38</definedName>
    <definedName name="_xlnm.Print_Area" localSheetId="2">'21'!$A$1:$U$34</definedName>
    <definedName name="_xlnm.Print_Area" localSheetId="3">'22'!$A$1:$J$28</definedName>
    <definedName name="_xlnm.Print_Area" localSheetId="4">'23'!$A$1:$J$29</definedName>
    <definedName name="_xlnm.Print_Area" localSheetId="5">'24'!$A$1:$I$29</definedName>
    <definedName name="_xlnm.Print_Area" localSheetId="6">'25'!$A$1:$R$28</definedName>
    <definedName name="_xlnm.Print_Area" localSheetId="7">'26'!$A$1:$J$34</definedName>
    <definedName name="_xlnm.Print_Area" localSheetId="8">'27'!$A$1:$H$33</definedName>
    <definedName name="_xlnm.Print_Area" localSheetId="9">'28'!$A$1:$I$24</definedName>
    <definedName name="_xlnm.Print_Area" localSheetId="10">'29'!$A$1:$K$31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3" i="79" l="1"/>
  <c r="D22" i="79"/>
  <c r="I21" i="79"/>
  <c r="H21" i="79"/>
  <c r="G21" i="79"/>
  <c r="F21" i="79"/>
  <c r="E21" i="79"/>
  <c r="C21" i="79"/>
  <c r="B21" i="79"/>
  <c r="D20" i="79"/>
  <c r="D19" i="79"/>
  <c r="I18" i="79"/>
  <c r="H18" i="79"/>
  <c r="G18" i="79"/>
  <c r="F18" i="79"/>
  <c r="E18" i="79"/>
  <c r="C18" i="79"/>
  <c r="I15" i="79"/>
  <c r="H15" i="79"/>
  <c r="G15" i="79"/>
  <c r="F15" i="79"/>
  <c r="E15" i="79"/>
  <c r="D15" i="79"/>
  <c r="C15" i="79"/>
  <c r="B15" i="79"/>
  <c r="G17" i="78"/>
  <c r="G16" i="78"/>
  <c r="G15" i="78"/>
  <c r="G14" i="78"/>
  <c r="G13" i="78"/>
  <c r="G12" i="78"/>
  <c r="G11" i="78"/>
  <c r="E11" i="78"/>
  <c r="G10" i="78"/>
  <c r="E10" i="78"/>
  <c r="F9" i="78"/>
  <c r="D9" i="78"/>
  <c r="C9" i="78"/>
  <c r="B9" i="78"/>
  <c r="G8" i="78"/>
  <c r="E8" i="78"/>
  <c r="G7" i="78"/>
  <c r="E7" i="78"/>
  <c r="E6" i="78" s="1"/>
  <c r="F6" i="78"/>
  <c r="D6" i="78"/>
  <c r="C6" i="78"/>
  <c r="B6" i="78"/>
  <c r="D21" i="79" l="1"/>
  <c r="D18" i="79"/>
  <c r="E9" i="78"/>
  <c r="G6" i="78"/>
  <c r="G9" i="78"/>
  <c r="G30" i="22"/>
  <c r="B30" i="22"/>
  <c r="G29" i="22"/>
  <c r="B29" i="22"/>
  <c r="J28" i="22"/>
  <c r="I28" i="22"/>
  <c r="H28" i="22"/>
  <c r="E28" i="22"/>
  <c r="D28" i="22"/>
  <c r="C28" i="22"/>
  <c r="G27" i="22"/>
  <c r="B27" i="22"/>
  <c r="J26" i="22"/>
  <c r="I26" i="22"/>
  <c r="H26" i="22"/>
  <c r="E26" i="22"/>
  <c r="D26" i="22"/>
  <c r="C26" i="22"/>
  <c r="G25" i="22"/>
  <c r="B25" i="22"/>
  <c r="G24" i="22"/>
  <c r="B24" i="22"/>
  <c r="J23" i="22"/>
  <c r="I23" i="22"/>
  <c r="H23" i="22"/>
  <c r="E23" i="22"/>
  <c r="D23" i="22"/>
  <c r="C23" i="22"/>
  <c r="G22" i="22"/>
  <c r="B22" i="22"/>
  <c r="G21" i="22"/>
  <c r="B21" i="22"/>
  <c r="J20" i="22"/>
  <c r="I20" i="22"/>
  <c r="H20" i="22"/>
  <c r="E20" i="22"/>
  <c r="D20" i="22"/>
  <c r="C20" i="22"/>
  <c r="G19" i="22"/>
  <c r="B19" i="22"/>
  <c r="J18" i="22"/>
  <c r="J6" i="22" s="1"/>
  <c r="I18" i="22"/>
  <c r="H18" i="22"/>
  <c r="H6" i="22" s="1"/>
  <c r="E18" i="22"/>
  <c r="E6" i="22" s="1"/>
  <c r="D18" i="22"/>
  <c r="C18" i="22"/>
  <c r="C6" i="22" s="1"/>
  <c r="G17" i="22"/>
  <c r="B17" i="22"/>
  <c r="G16" i="22"/>
  <c r="B16" i="22"/>
  <c r="G15" i="22"/>
  <c r="B15" i="22"/>
  <c r="G14" i="22"/>
  <c r="B14" i="22"/>
  <c r="G13" i="22"/>
  <c r="B13" i="22"/>
  <c r="G12" i="22"/>
  <c r="B12" i="22"/>
  <c r="G11" i="22"/>
  <c r="B11" i="22"/>
  <c r="G10" i="22"/>
  <c r="B10" i="22"/>
  <c r="G9" i="22"/>
  <c r="B9" i="22"/>
  <c r="G8" i="22"/>
  <c r="B8" i="22"/>
  <c r="G7" i="22"/>
  <c r="B7" i="22"/>
  <c r="B23" i="22" l="1"/>
  <c r="B20" i="22"/>
  <c r="B26" i="22"/>
  <c r="G20" i="22"/>
  <c r="G26" i="22"/>
  <c r="B18" i="22"/>
  <c r="G23" i="22"/>
  <c r="B28" i="22"/>
  <c r="G18" i="22"/>
  <c r="G28" i="22"/>
  <c r="D6" i="22"/>
  <c r="I6" i="22"/>
  <c r="B6" i="22" l="1"/>
  <c r="G6" i="22"/>
  <c r="G28" i="75"/>
  <c r="C28" i="75"/>
  <c r="G27" i="75"/>
  <c r="C27" i="75"/>
  <c r="G26" i="75"/>
  <c r="C26" i="75"/>
  <c r="G25" i="75"/>
  <c r="C25" i="75"/>
  <c r="G24" i="75"/>
  <c r="C24" i="75"/>
  <c r="G23" i="75"/>
  <c r="C23" i="75"/>
  <c r="G22" i="75"/>
  <c r="C22" i="75"/>
  <c r="G21" i="75"/>
  <c r="C21" i="75"/>
  <c r="G20" i="75"/>
  <c r="C20" i="75"/>
  <c r="G19" i="75"/>
  <c r="C19" i="75"/>
  <c r="G18" i="75"/>
  <c r="C18" i="75"/>
  <c r="G17" i="75"/>
  <c r="C17" i="75"/>
  <c r="G16" i="75"/>
  <c r="C16" i="75"/>
  <c r="G15" i="75"/>
  <c r="C15" i="75"/>
  <c r="G14" i="75"/>
  <c r="C14" i="75"/>
  <c r="I13" i="75"/>
  <c r="H13" i="75"/>
  <c r="E13" i="75"/>
  <c r="D13" i="75"/>
  <c r="G12" i="75"/>
  <c r="C12" i="75"/>
  <c r="G11" i="75"/>
  <c r="C11" i="75"/>
  <c r="G10" i="75"/>
  <c r="C10" i="75"/>
  <c r="I9" i="75"/>
  <c r="H9" i="75"/>
  <c r="E9" i="75"/>
  <c r="D9" i="75"/>
  <c r="G8" i="75"/>
  <c r="C8" i="75"/>
  <c r="G7" i="75"/>
  <c r="C7" i="75"/>
  <c r="I6" i="75"/>
  <c r="H6" i="75"/>
  <c r="E6" i="75"/>
  <c r="D6" i="75"/>
  <c r="C13" i="75" l="1"/>
  <c r="G13" i="75"/>
  <c r="H5" i="75"/>
  <c r="C9" i="75"/>
  <c r="E5" i="75"/>
  <c r="G9" i="75"/>
  <c r="I5" i="75"/>
  <c r="D5" i="75"/>
  <c r="G6" i="75"/>
  <c r="C6" i="75"/>
  <c r="C5" i="75" l="1"/>
  <c r="G5" i="75"/>
  <c r="E9" i="21" l="1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C11" i="20"/>
  <c r="C10" i="20"/>
  <c r="C9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C7" i="20"/>
  <c r="C6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E5" i="20"/>
  <c r="D5" i="20"/>
  <c r="Q4" i="20" l="1"/>
  <c r="I4" i="20"/>
  <c r="L4" i="20"/>
  <c r="F4" i="20"/>
  <c r="N4" i="20"/>
  <c r="D4" i="20"/>
  <c r="R4" i="20"/>
  <c r="J4" i="20"/>
  <c r="H4" i="20"/>
  <c r="P4" i="20"/>
  <c r="C8" i="20"/>
  <c r="M4" i="20"/>
  <c r="C5" i="20"/>
  <c r="C12" i="20"/>
  <c r="E4" i="20"/>
  <c r="G4" i="20"/>
  <c r="K4" i="20"/>
  <c r="O4" i="20"/>
  <c r="C4" i="20" l="1"/>
</calcChain>
</file>

<file path=xl/sharedStrings.xml><?xml version="1.0" encoding="utf-8"?>
<sst xmlns="http://schemas.openxmlformats.org/spreadsheetml/2006/main" count="571" uniqueCount="270">
  <si>
    <t>人　口</t>
    <rPh sb="0" eb="1">
      <t>ヒト</t>
    </rPh>
    <rPh sb="2" eb="3">
      <t>クチ</t>
    </rPh>
    <phoneticPr fontId="4"/>
  </si>
  <si>
    <t>年</t>
    <rPh sb="0" eb="1">
      <t>ネン</t>
    </rPh>
    <phoneticPr fontId="4"/>
  </si>
  <si>
    <t>４</t>
  </si>
  <si>
    <t>６</t>
  </si>
  <si>
    <t>７</t>
  </si>
  <si>
    <t>８</t>
  </si>
  <si>
    <t>９</t>
  </si>
  <si>
    <t>総　数</t>
    <rPh sb="0" eb="1">
      <t>フサ</t>
    </rPh>
    <rPh sb="2" eb="3">
      <t>カズ</t>
    </rPh>
    <phoneticPr fontId="4"/>
  </si>
  <si>
    <t>その他</t>
    <rPh sb="2" eb="3">
      <t>タ</t>
    </rPh>
    <phoneticPr fontId="4"/>
  </si>
  <si>
    <t>－</t>
  </si>
  <si>
    <t>世帯数</t>
    <rPh sb="0" eb="3">
      <t>セタイスウ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</si>
  <si>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</si>
  <si>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</si>
  <si>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年齢区分</t>
    <rPh sb="0" eb="2">
      <t>ネンレイ</t>
    </rPh>
    <rPh sb="2" eb="4">
      <t>クブン</t>
    </rPh>
    <phoneticPr fontId="4"/>
  </si>
  <si>
    <t>総　計</t>
    <rPh sb="0" eb="1">
      <t>フサ</t>
    </rPh>
    <rPh sb="2" eb="3">
      <t>ケイ</t>
    </rPh>
    <phoneticPr fontId="4"/>
  </si>
  <si>
    <t>０～４歳</t>
    <rPh sb="3" eb="4">
      <t>サイ</t>
    </rPh>
    <phoneticPr fontId="4"/>
  </si>
  <si>
    <t>30～34歳</t>
    <rPh sb="5" eb="6">
      <t>サイ</t>
    </rPh>
    <phoneticPr fontId="4"/>
  </si>
  <si>
    <t>60～64歳</t>
    <rPh sb="5" eb="6">
      <t>サイ</t>
    </rPh>
    <phoneticPr fontId="4"/>
  </si>
  <si>
    <t>90～94歳</t>
    <rPh sb="5" eb="6">
      <t>サイ</t>
    </rPh>
    <phoneticPr fontId="4"/>
  </si>
  <si>
    <t>２</t>
  </si>
  <si>
    <t>３</t>
  </si>
  <si>
    <t>５～９歳</t>
    <rPh sb="3" eb="4">
      <t>サイ</t>
    </rPh>
    <phoneticPr fontId="4"/>
  </si>
  <si>
    <t>35～39歳</t>
    <rPh sb="5" eb="6">
      <t>サイ</t>
    </rPh>
    <phoneticPr fontId="4"/>
  </si>
  <si>
    <t>65～69歳</t>
    <rPh sb="5" eb="6">
      <t>サイ</t>
    </rPh>
    <phoneticPr fontId="4"/>
  </si>
  <si>
    <t>95～99歳</t>
    <rPh sb="5" eb="6">
      <t>サイ</t>
    </rPh>
    <phoneticPr fontId="4"/>
  </si>
  <si>
    <t>10～14歳</t>
    <rPh sb="5" eb="6">
      <t>サイ</t>
    </rPh>
    <phoneticPr fontId="4"/>
  </si>
  <si>
    <t>40～44歳</t>
    <rPh sb="5" eb="6">
      <t>サイ</t>
    </rPh>
    <phoneticPr fontId="4"/>
  </si>
  <si>
    <t>70～74歳</t>
    <rPh sb="5" eb="6">
      <t>サイ</t>
    </rPh>
    <phoneticPr fontId="4"/>
  </si>
  <si>
    <t>15～19歳</t>
    <rPh sb="5" eb="6">
      <t>サイ</t>
    </rPh>
    <phoneticPr fontId="4"/>
  </si>
  <si>
    <t>45～49歳</t>
    <rPh sb="5" eb="6">
      <t>サイ</t>
    </rPh>
    <phoneticPr fontId="4"/>
  </si>
  <si>
    <t>75～79歳</t>
    <rPh sb="5" eb="6">
      <t>サイ</t>
    </rPh>
    <phoneticPr fontId="4"/>
  </si>
  <si>
    <t>20～24歳</t>
    <rPh sb="5" eb="6">
      <t>サイ</t>
    </rPh>
    <phoneticPr fontId="4"/>
  </si>
  <si>
    <t>50～54歳</t>
    <rPh sb="5" eb="6">
      <t>サイ</t>
    </rPh>
    <phoneticPr fontId="4"/>
  </si>
  <si>
    <t>80～84歳</t>
    <rPh sb="5" eb="6">
      <t>サイ</t>
    </rPh>
    <phoneticPr fontId="4"/>
  </si>
  <si>
    <t>25～29歳</t>
    <rPh sb="5" eb="6">
      <t>サイ</t>
    </rPh>
    <phoneticPr fontId="4"/>
  </si>
  <si>
    <t>55～59歳</t>
    <rPh sb="5" eb="6">
      <t>サイ</t>
    </rPh>
    <phoneticPr fontId="4"/>
  </si>
  <si>
    <t>85～89歳</t>
    <rPh sb="5" eb="6">
      <t>サイ</t>
    </rPh>
    <phoneticPr fontId="4"/>
  </si>
  <si>
    <t>100歳以上</t>
    <rPh sb="3" eb="4">
      <t>サイ</t>
    </rPh>
    <rPh sb="4" eb="6">
      <t>イジョウ</t>
    </rPh>
    <phoneticPr fontId="4"/>
  </si>
  <si>
    <t>平均年齢</t>
    <rPh sb="0" eb="2">
      <t>ヘイキン</t>
    </rPh>
    <rPh sb="2" eb="4">
      <t>ネンレイ</t>
    </rPh>
    <phoneticPr fontId="4"/>
  </si>
  <si>
    <t>金沢市</t>
    <rPh sb="0" eb="3">
      <t>カナザワシ</t>
    </rPh>
    <phoneticPr fontId="4"/>
  </si>
  <si>
    <t>七尾市</t>
    <rPh sb="0" eb="3">
      <t>ナナオシ</t>
    </rPh>
    <phoneticPr fontId="4"/>
  </si>
  <si>
    <t>小松市</t>
    <rPh sb="0" eb="3">
      <t>コマツシ</t>
    </rPh>
    <phoneticPr fontId="4"/>
  </si>
  <si>
    <t>輪島市</t>
    <rPh sb="0" eb="3">
      <t>ワジマシ</t>
    </rPh>
    <phoneticPr fontId="4"/>
  </si>
  <si>
    <t>加賀市</t>
    <rPh sb="0" eb="3">
      <t>カガシ</t>
    </rPh>
    <phoneticPr fontId="4"/>
  </si>
  <si>
    <t>羽咋市</t>
    <rPh sb="0" eb="3">
      <t>ハクイシ</t>
    </rPh>
    <phoneticPr fontId="4"/>
  </si>
  <si>
    <t>かほく市</t>
    <rPh sb="3" eb="4">
      <t>シ</t>
    </rPh>
    <phoneticPr fontId="4"/>
  </si>
  <si>
    <t>能登町</t>
    <rPh sb="0" eb="3">
      <t>ノトチョウ</t>
    </rPh>
    <phoneticPr fontId="4"/>
  </si>
  <si>
    <t>各年10月1日現在　単位：人</t>
    <rPh sb="10" eb="12">
      <t>タンイ</t>
    </rPh>
    <rPh sb="13" eb="14">
      <t>ニン</t>
    </rPh>
    <phoneticPr fontId="4"/>
  </si>
  <si>
    <t>平成17年</t>
    <rPh sb="0" eb="2">
      <t>ヘイセイ</t>
    </rPh>
    <rPh sb="4" eb="5">
      <t>ネン</t>
    </rPh>
    <phoneticPr fontId="4"/>
  </si>
  <si>
    <t>０</t>
    <phoneticPr fontId="4"/>
  </si>
  <si>
    <t>１</t>
    <phoneticPr fontId="4"/>
  </si>
  <si>
    <t>５</t>
    <phoneticPr fontId="4"/>
  </si>
  <si>
    <t>資料：国勢調査</t>
    <rPh sb="0" eb="2">
      <t>シリョウ</t>
    </rPh>
    <rPh sb="3" eb="5">
      <t>コクセイ</t>
    </rPh>
    <rPh sb="5" eb="7">
      <t>チョウサ</t>
    </rPh>
    <phoneticPr fontId="4"/>
  </si>
  <si>
    <t>不詳</t>
    <rPh sb="0" eb="1">
      <t>フ</t>
    </rPh>
    <rPh sb="1" eb="2">
      <t>ショウ</t>
    </rPh>
    <phoneticPr fontId="4"/>
  </si>
  <si>
    <t>（２）年齢３区分別人口</t>
    <rPh sb="3" eb="4">
      <t>トシ</t>
    </rPh>
    <rPh sb="4" eb="5">
      <t>ヨワイ</t>
    </rPh>
    <rPh sb="6" eb="8">
      <t>クブン</t>
    </rPh>
    <rPh sb="8" eb="9">
      <t>ベツ</t>
    </rPh>
    <rPh sb="9" eb="10">
      <t>ヒト</t>
    </rPh>
    <rPh sb="10" eb="11">
      <t>クチ</t>
    </rPh>
    <phoneticPr fontId="4"/>
  </si>
  <si>
    <t>各年10月１日現在　単位：人、％、歳</t>
    <rPh sb="0" eb="2">
      <t>カクネン</t>
    </rPh>
    <rPh sb="4" eb="5">
      <t>ガツ</t>
    </rPh>
    <rPh sb="6" eb="7">
      <t>ヒ</t>
    </rPh>
    <rPh sb="7" eb="9">
      <t>ゲンザイ</t>
    </rPh>
    <rPh sb="10" eb="12">
      <t>タンイ</t>
    </rPh>
    <rPh sb="13" eb="14">
      <t>ヒト</t>
    </rPh>
    <rPh sb="17" eb="18">
      <t>サイ</t>
    </rPh>
    <phoneticPr fontId="8"/>
  </si>
  <si>
    <t>年少人口</t>
    <rPh sb="0" eb="2">
      <t>ネンショウ</t>
    </rPh>
    <rPh sb="2" eb="4">
      <t>ジンコウ</t>
    </rPh>
    <phoneticPr fontId="4"/>
  </si>
  <si>
    <t>生産年齢人口</t>
    <rPh sb="0" eb="4">
      <t>セイサンネンレイ</t>
    </rPh>
    <rPh sb="4" eb="6">
      <t>ジンコウ</t>
    </rPh>
    <phoneticPr fontId="4"/>
  </si>
  <si>
    <t>老年人口</t>
    <rPh sb="0" eb="2">
      <t>ロウネン</t>
    </rPh>
    <rPh sb="2" eb="4">
      <t>ジンコウ</t>
    </rPh>
    <phoneticPr fontId="4"/>
  </si>
  <si>
    <t>(15歳未満)</t>
    <rPh sb="3" eb="4">
      <t>サイ</t>
    </rPh>
    <rPh sb="4" eb="6">
      <t>ミマン</t>
    </rPh>
    <phoneticPr fontId="4"/>
  </si>
  <si>
    <t>構成比</t>
    <rPh sb="0" eb="3">
      <t>コウセイヒ</t>
    </rPh>
    <phoneticPr fontId="4"/>
  </si>
  <si>
    <t>(15～64歳)</t>
    <rPh sb="6" eb="7">
      <t>サイ</t>
    </rPh>
    <phoneticPr fontId="4"/>
  </si>
  <si>
    <t>(65歳以上)</t>
    <rPh sb="3" eb="4">
      <t>サイ</t>
    </rPh>
    <rPh sb="4" eb="6">
      <t>イジョウ</t>
    </rPh>
    <phoneticPr fontId="4"/>
  </si>
  <si>
    <t>（３）年齢（５歳階級）、配偶関係（４区分）、男女別15歳以上人口</t>
    <rPh sb="3" eb="5">
      <t>ネンレイ</t>
    </rPh>
    <rPh sb="7" eb="8">
      <t>サイ</t>
    </rPh>
    <rPh sb="8" eb="10">
      <t>カイキュウ</t>
    </rPh>
    <rPh sb="12" eb="14">
      <t>ハイグウ</t>
    </rPh>
    <rPh sb="14" eb="16">
      <t>カンケイ</t>
    </rPh>
    <rPh sb="18" eb="20">
      <t>クブン</t>
    </rPh>
    <rPh sb="22" eb="24">
      <t>ダンジョ</t>
    </rPh>
    <rPh sb="24" eb="25">
      <t>ベツ</t>
    </rPh>
    <rPh sb="27" eb="30">
      <t>サイイジョウ</t>
    </rPh>
    <rPh sb="30" eb="32">
      <t>ジンコウ</t>
    </rPh>
    <phoneticPr fontId="4"/>
  </si>
  <si>
    <t>平成27年10月１日現在　単位：人</t>
    <rPh sb="13" eb="15">
      <t>タンイ</t>
    </rPh>
    <rPh sb="16" eb="17">
      <t>ニン</t>
    </rPh>
    <phoneticPr fontId="4"/>
  </si>
  <si>
    <t>総数</t>
    <rPh sb="0" eb="2">
      <t>ソウスウ</t>
    </rPh>
    <phoneticPr fontId="4"/>
  </si>
  <si>
    <t>未婚</t>
    <rPh sb="0" eb="2">
      <t>ミコン</t>
    </rPh>
    <phoneticPr fontId="4"/>
  </si>
  <si>
    <t>有配偶</t>
    <rPh sb="0" eb="1">
      <t>ユウ</t>
    </rPh>
    <rPh sb="1" eb="3">
      <t>ハイグウ</t>
    </rPh>
    <phoneticPr fontId="4"/>
  </si>
  <si>
    <t>死別</t>
    <rPh sb="0" eb="2">
      <t>シベツ</t>
    </rPh>
    <phoneticPr fontId="4"/>
  </si>
  <si>
    <t>離別</t>
    <rPh sb="0" eb="2">
      <t>リベツ</t>
    </rPh>
    <phoneticPr fontId="4"/>
  </si>
  <si>
    <t>－</t>
    <phoneticPr fontId="4"/>
  </si>
  <si>
    <t>85歳以上</t>
    <rPh sb="2" eb="5">
      <t>サイイジョウ</t>
    </rPh>
    <phoneticPr fontId="4"/>
  </si>
  <si>
    <t>　（注）総数は、配偶関係「不詳」を含んでおり、内訳の合計と一致しない。</t>
    <rPh sb="2" eb="3">
      <t>チュウ</t>
    </rPh>
    <rPh sb="4" eb="6">
      <t>ソウスウ</t>
    </rPh>
    <rPh sb="8" eb="10">
      <t>ハイグウ</t>
    </rPh>
    <rPh sb="10" eb="12">
      <t>カンケイ</t>
    </rPh>
    <rPh sb="13" eb="15">
      <t>フショウ</t>
    </rPh>
    <rPh sb="17" eb="18">
      <t>フク</t>
    </rPh>
    <rPh sb="23" eb="25">
      <t>ウチワケ</t>
    </rPh>
    <rPh sb="26" eb="28">
      <t>ゴウケイ</t>
    </rPh>
    <rPh sb="29" eb="31">
      <t>イッチ</t>
    </rPh>
    <phoneticPr fontId="4"/>
  </si>
  <si>
    <t>（４）世帯人員別一般世帯数</t>
    <rPh sb="3" eb="5">
      <t>セタイ</t>
    </rPh>
    <rPh sb="5" eb="7">
      <t>ジンイン</t>
    </rPh>
    <rPh sb="7" eb="8">
      <t>ベツ</t>
    </rPh>
    <rPh sb="8" eb="10">
      <t>イッパン</t>
    </rPh>
    <rPh sb="10" eb="12">
      <t>セタイ</t>
    </rPh>
    <rPh sb="12" eb="13">
      <t>スウ</t>
    </rPh>
    <phoneticPr fontId="4"/>
  </si>
  <si>
    <t>各年10月1日現在　単位：世帯、人</t>
    <rPh sb="10" eb="12">
      <t>タンイ</t>
    </rPh>
    <rPh sb="13" eb="15">
      <t>セタイ</t>
    </rPh>
    <rPh sb="16" eb="17">
      <t>ヒト</t>
    </rPh>
    <phoneticPr fontId="4"/>
  </si>
  <si>
    <t>一般世帯
総数</t>
    <rPh sb="0" eb="2">
      <t>イッパン</t>
    </rPh>
    <rPh sb="2" eb="4">
      <t>セタイ</t>
    </rPh>
    <rPh sb="5" eb="7">
      <t>ソウスウ</t>
    </rPh>
    <phoneticPr fontId="4"/>
  </si>
  <si>
    <t>一般世帯
人員総数</t>
    <rPh sb="0" eb="2">
      <t>イッパン</t>
    </rPh>
    <rPh sb="2" eb="4">
      <t>セタイ</t>
    </rPh>
    <rPh sb="5" eb="7">
      <t>ジンイン</t>
    </rPh>
    <rPh sb="7" eb="9">
      <t>ソウスウ</t>
    </rPh>
    <phoneticPr fontId="4"/>
  </si>
  <si>
    <t>世帯人員
が1人　　</t>
    <rPh sb="0" eb="2">
      <t>セタイ</t>
    </rPh>
    <rPh sb="2" eb="4">
      <t>ジンイン</t>
    </rPh>
    <rPh sb="7" eb="8">
      <t>ニン</t>
    </rPh>
    <phoneticPr fontId="4"/>
  </si>
  <si>
    <t>2人</t>
    <rPh sb="1" eb="2">
      <t>ニン</t>
    </rPh>
    <phoneticPr fontId="4"/>
  </si>
  <si>
    <t>3人</t>
    <rPh sb="1" eb="2">
      <t>ニン</t>
    </rPh>
    <phoneticPr fontId="4"/>
  </si>
  <si>
    <t>4人</t>
    <rPh sb="1" eb="2">
      <t>ニン</t>
    </rPh>
    <phoneticPr fontId="4"/>
  </si>
  <si>
    <t>5人</t>
    <rPh sb="1" eb="2">
      <t>ニン</t>
    </rPh>
    <phoneticPr fontId="4"/>
  </si>
  <si>
    <t>6人以上</t>
    <rPh sb="1" eb="2">
      <t>ニン</t>
    </rPh>
    <rPh sb="2" eb="4">
      <t>イジョウ</t>
    </rPh>
    <phoneticPr fontId="4"/>
  </si>
  <si>
    <t>資料:国勢調査</t>
    <rPh sb="0" eb="2">
      <t>シリョウ</t>
    </rPh>
    <rPh sb="3" eb="5">
      <t>コクセイ</t>
    </rPh>
    <rPh sb="5" eb="7">
      <t>チョウサ</t>
    </rPh>
    <phoneticPr fontId="4"/>
  </si>
  <si>
    <t>（５）家族類型別一般世帯数及び65歳以上親族のいる一般世帯数</t>
    <rPh sb="3" eb="5">
      <t>カゾク</t>
    </rPh>
    <rPh sb="5" eb="7">
      <t>ルイケイ</t>
    </rPh>
    <rPh sb="7" eb="8">
      <t>ベツ</t>
    </rPh>
    <rPh sb="8" eb="10">
      <t>イッパン</t>
    </rPh>
    <rPh sb="10" eb="13">
      <t>セタイスウ</t>
    </rPh>
    <rPh sb="13" eb="14">
      <t>オヨ</t>
    </rPh>
    <rPh sb="17" eb="20">
      <t>サイイジョウ</t>
    </rPh>
    <rPh sb="20" eb="22">
      <t>シンゾク</t>
    </rPh>
    <rPh sb="25" eb="27">
      <t>イッパン</t>
    </rPh>
    <rPh sb="27" eb="29">
      <t>セタイ</t>
    </rPh>
    <rPh sb="29" eb="30">
      <t>スウ</t>
    </rPh>
    <phoneticPr fontId="4"/>
  </si>
  <si>
    <t>各年10月1日現在　単位：世帯、％</t>
    <rPh sb="10" eb="12">
      <t>タンイ</t>
    </rPh>
    <rPh sb="13" eb="15">
      <t>セタイ</t>
    </rPh>
    <phoneticPr fontId="4"/>
  </si>
  <si>
    <t>家族類型</t>
    <rPh sb="0" eb="2">
      <t>カゾク</t>
    </rPh>
    <rPh sb="2" eb="4">
      <t>ルイケイ</t>
    </rPh>
    <phoneticPr fontId="4"/>
  </si>
  <si>
    <t>一般世帯総数</t>
    <rPh sb="0" eb="2">
      <t>イッパン</t>
    </rPh>
    <rPh sb="2" eb="4">
      <t>セタイ</t>
    </rPh>
    <rPh sb="4" eb="6">
      <t>ソウスウ</t>
    </rPh>
    <phoneticPr fontId="2"/>
  </si>
  <si>
    <t>親族世帯</t>
    <rPh sb="0" eb="2">
      <t>シンゾク</t>
    </rPh>
    <rPh sb="2" eb="4">
      <t>セタイ</t>
    </rPh>
    <phoneticPr fontId="2"/>
  </si>
  <si>
    <t>非親族世帯</t>
    <phoneticPr fontId="2"/>
  </si>
  <si>
    <t>単独世帯</t>
    <phoneticPr fontId="2"/>
  </si>
  <si>
    <t>（再掲）</t>
    <rPh sb="1" eb="3">
      <t>サイケイ</t>
    </rPh>
    <phoneticPr fontId="2"/>
  </si>
  <si>
    <t>65歳以上親族のいる世帯</t>
    <rPh sb="2" eb="5">
      <t>サイイジョウ</t>
    </rPh>
    <rPh sb="5" eb="7">
      <t>シンゾク</t>
    </rPh>
    <rPh sb="10" eb="12">
      <t>セタイ</t>
    </rPh>
    <phoneticPr fontId="2"/>
  </si>
  <si>
    <t>平成27年10月1日現在　単位：世帯、％</t>
    <rPh sb="0" eb="2">
      <t>ヘイセイ</t>
    </rPh>
    <rPh sb="13" eb="15">
      <t>タンイ</t>
    </rPh>
    <rPh sb="16" eb="18">
      <t>セタイ</t>
    </rPh>
    <phoneticPr fontId="4"/>
  </si>
  <si>
    <t>住宅の所有の関係</t>
    <rPh sb="0" eb="2">
      <t>ジュウタク</t>
    </rPh>
    <rPh sb="3" eb="5">
      <t>ショユウ</t>
    </rPh>
    <rPh sb="6" eb="8">
      <t>カンケイ</t>
    </rPh>
    <phoneticPr fontId="4"/>
  </si>
  <si>
    <t>住宅の建て方</t>
    <rPh sb="0" eb="2">
      <t>ジュウタク</t>
    </rPh>
    <rPh sb="3" eb="4">
      <t>タ</t>
    </rPh>
    <rPh sb="5" eb="6">
      <t>カタ</t>
    </rPh>
    <phoneticPr fontId="4"/>
  </si>
  <si>
    <t>一戸建</t>
    <rPh sb="0" eb="2">
      <t>イッコ</t>
    </rPh>
    <rPh sb="2" eb="3">
      <t>ダ</t>
    </rPh>
    <phoneticPr fontId="4"/>
  </si>
  <si>
    <t>長屋建</t>
    <rPh sb="0" eb="2">
      <t>ナガヤ</t>
    </rPh>
    <rPh sb="2" eb="3">
      <t>タ</t>
    </rPh>
    <phoneticPr fontId="4"/>
  </si>
  <si>
    <t>共同住宅</t>
    <rPh sb="0" eb="2">
      <t>キョウドウ</t>
    </rPh>
    <rPh sb="2" eb="4">
      <t>ジュウタク</t>
    </rPh>
    <phoneticPr fontId="4"/>
  </si>
  <si>
    <t>主世帯</t>
    <rPh sb="0" eb="1">
      <t>シュ</t>
    </rPh>
    <rPh sb="1" eb="3">
      <t>セタイ</t>
    </rPh>
    <phoneticPr fontId="4"/>
  </si>
  <si>
    <t>間借り</t>
    <rPh sb="0" eb="2">
      <t>マガリ</t>
    </rPh>
    <phoneticPr fontId="4"/>
  </si>
  <si>
    <t>各年10月1日現在　単位：人、％</t>
    <rPh sb="10" eb="12">
      <t>タンイ</t>
    </rPh>
    <rPh sb="13" eb="14">
      <t>ニン</t>
    </rPh>
    <phoneticPr fontId="4"/>
  </si>
  <si>
    <t>産　　業</t>
    <rPh sb="0" eb="1">
      <t>サン</t>
    </rPh>
    <rPh sb="3" eb="4">
      <t>ギョウ</t>
    </rPh>
    <phoneticPr fontId="4"/>
  </si>
  <si>
    <t>平成22年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</si>
  <si>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</si>
  <si>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雇用者</t>
    <rPh sb="0" eb="3">
      <t>コヨウシャ</t>
    </rPh>
    <phoneticPr fontId="4"/>
  </si>
  <si>
    <t>雇人の
ある業主</t>
    <rPh sb="0" eb="1">
      <t>ヤトイ</t>
    </rPh>
    <rPh sb="1" eb="2">
      <t>ビト</t>
    </rPh>
    <rPh sb="6" eb="8">
      <t>ギョウシュ</t>
    </rPh>
    <phoneticPr fontId="4"/>
  </si>
  <si>
    <t>雇人の
ない業主</t>
    <rPh sb="0" eb="1">
      <t>ヤトイ</t>
    </rPh>
    <rPh sb="1" eb="2">
      <t>ビト</t>
    </rPh>
    <rPh sb="6" eb="8">
      <t>ギョウシュ</t>
    </rPh>
    <phoneticPr fontId="4"/>
  </si>
  <si>
    <t>家族
従業者</t>
    <rPh sb="0" eb="2">
      <t>カゾク</t>
    </rPh>
    <rPh sb="3" eb="6">
      <t>ジュウギョウシャ</t>
    </rPh>
    <phoneticPr fontId="4"/>
  </si>
  <si>
    <t>家庭
内職者</t>
    <rPh sb="0" eb="2">
      <t>カテイ</t>
    </rPh>
    <rPh sb="3" eb="5">
      <t>ナイショク</t>
    </rPh>
    <rPh sb="5" eb="6">
      <t>シャ</t>
    </rPh>
    <phoneticPr fontId="4"/>
  </si>
  <si>
    <t>総　　数</t>
  </si>
  <si>
    <t>第１次産業</t>
    <rPh sb="0" eb="1">
      <t>ダイ</t>
    </rPh>
    <rPh sb="2" eb="3">
      <t>ジ</t>
    </rPh>
    <rPh sb="3" eb="4">
      <t>サン</t>
    </rPh>
    <rPh sb="4" eb="5">
      <t>ギョウ</t>
    </rPh>
    <phoneticPr fontId="4"/>
  </si>
  <si>
    <t>農業,林業</t>
    <rPh sb="0" eb="1">
      <t>ノウ</t>
    </rPh>
    <rPh sb="1" eb="2">
      <t>ギョウ</t>
    </rPh>
    <rPh sb="3" eb="5">
      <t>リンギョウ</t>
    </rPh>
    <phoneticPr fontId="4"/>
  </si>
  <si>
    <t>漁業</t>
    <rPh sb="0" eb="1">
      <t>リョウ</t>
    </rPh>
    <rPh sb="1" eb="2">
      <t>ギョウ</t>
    </rPh>
    <phoneticPr fontId="4"/>
  </si>
  <si>
    <t>　－</t>
    <phoneticPr fontId="4"/>
  </si>
  <si>
    <t>第２次産業</t>
    <rPh sb="0" eb="1">
      <t>ダイ</t>
    </rPh>
    <rPh sb="2" eb="3">
      <t>ジ</t>
    </rPh>
    <rPh sb="3" eb="4">
      <t>サン</t>
    </rPh>
    <rPh sb="4" eb="5">
      <t>ギョウ</t>
    </rPh>
    <phoneticPr fontId="4"/>
  </si>
  <si>
    <t>鉱業,採石業,
砂利採取業</t>
    <rPh sb="0" eb="1">
      <t>コウ</t>
    </rPh>
    <rPh sb="1" eb="2">
      <t>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4"/>
  </si>
  <si>
    <t>建設業</t>
    <rPh sb="0" eb="1">
      <t>ダテ</t>
    </rPh>
    <rPh sb="1" eb="2">
      <t>セツ</t>
    </rPh>
    <rPh sb="2" eb="3">
      <t>ギョウ</t>
    </rPh>
    <phoneticPr fontId="4"/>
  </si>
  <si>
    <t>製造業</t>
    <rPh sb="0" eb="1">
      <t>セイ</t>
    </rPh>
    <rPh sb="1" eb="2">
      <t>ヅクリ</t>
    </rPh>
    <rPh sb="2" eb="3">
      <t>ギョウ</t>
    </rPh>
    <phoneticPr fontId="4"/>
  </si>
  <si>
    <t>第３次産業</t>
    <rPh sb="0" eb="1">
      <t>ダイ</t>
    </rPh>
    <rPh sb="2" eb="3">
      <t>ジ</t>
    </rPh>
    <rPh sb="3" eb="4">
      <t>サン</t>
    </rPh>
    <rPh sb="4" eb="5">
      <t>ギョウ</t>
    </rPh>
    <phoneticPr fontId="4"/>
  </si>
  <si>
    <t>電気･ガス･熱供給
･水道業</t>
    <rPh sb="0" eb="2">
      <t>デンキ</t>
    </rPh>
    <rPh sb="6" eb="7">
      <t>ネツ</t>
    </rPh>
    <rPh sb="7" eb="9">
      <t>キョウキュウ</t>
    </rPh>
    <rPh sb="11" eb="14">
      <t>スイドウギョウ</t>
    </rPh>
    <phoneticPr fontId="4"/>
  </si>
  <si>
    <t>情報通信業</t>
    <rPh sb="0" eb="2">
      <t>ジョウホウ</t>
    </rPh>
    <rPh sb="2" eb="3">
      <t>ツウ</t>
    </rPh>
    <rPh sb="3" eb="4">
      <t>シン</t>
    </rPh>
    <rPh sb="4" eb="5">
      <t>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</si>
  <si>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</si>
  <si>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卸売業,小売業</t>
    <rPh sb="0" eb="2">
      <t>オロシウリ</t>
    </rPh>
    <rPh sb="2" eb="3">
      <t>ギョウ</t>
    </rPh>
    <rPh sb="4" eb="7">
      <t>コウリギョウ</t>
    </rPh>
    <phoneticPr fontId="4"/>
  </si>
  <si>
    <t>金融業,保険業</t>
    <rPh sb="0" eb="2">
      <t>キンユウ</t>
    </rPh>
    <rPh sb="2" eb="3">
      <t>ギョウ</t>
    </rPh>
    <rPh sb="4" eb="7">
      <t>ホケンギョウ</t>
    </rPh>
    <phoneticPr fontId="4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</si>
  <si>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</si>
  <si>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宿泊業,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4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</si>
  <si>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</si>
  <si>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医療,福祉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</si>
  <si>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7">
      <t>ジ</t>
    </rPh>
    <rPh sb="7" eb="8">
      <t>ギョウ</t>
    </rPh>
    <phoneticPr fontId="4"/>
  </si>
  <si>
    <t>分類不能の産業</t>
    <rPh sb="0" eb="2">
      <t>ブンルイ</t>
    </rPh>
    <rPh sb="2" eb="4">
      <t>フノウ</t>
    </rPh>
    <rPh sb="5" eb="7">
      <t>サンギョウ</t>
    </rPh>
    <phoneticPr fontId="4"/>
  </si>
  <si>
    <t>　（注）総数は従業上の地位不詳を含む。</t>
    <rPh sb="2" eb="3">
      <t>チュウ</t>
    </rPh>
    <phoneticPr fontId="4"/>
  </si>
  <si>
    <t>平成27年10月1日現在　単位：人</t>
    <rPh sb="13" eb="15">
      <t>タンイ</t>
    </rPh>
    <rPh sb="16" eb="17">
      <t>ニン</t>
    </rPh>
    <phoneticPr fontId="4"/>
  </si>
  <si>
    <t>20～24</t>
    <phoneticPr fontId="4"/>
  </si>
  <si>
    <t>25～29</t>
    <phoneticPr fontId="4"/>
  </si>
  <si>
    <t>30～34</t>
    <phoneticPr fontId="4"/>
  </si>
  <si>
    <t>35～39</t>
    <phoneticPr fontId="4"/>
  </si>
  <si>
    <t>40～44</t>
    <phoneticPr fontId="4"/>
  </si>
  <si>
    <t>45～49</t>
  </si>
  <si>
    <t>50～54</t>
    <phoneticPr fontId="4"/>
  </si>
  <si>
    <t>55～59</t>
    <phoneticPr fontId="4"/>
  </si>
  <si>
    <t>60～64</t>
    <phoneticPr fontId="4"/>
  </si>
  <si>
    <t>65～69</t>
    <phoneticPr fontId="4"/>
  </si>
  <si>
    <t>70～74</t>
    <phoneticPr fontId="4"/>
  </si>
  <si>
    <t>75～79</t>
    <phoneticPr fontId="4"/>
  </si>
  <si>
    <t>80～84</t>
    <phoneticPr fontId="4"/>
  </si>
  <si>
    <t>－</t>
    <phoneticPr fontId="4"/>
  </si>
  <si>
    <t>区　　分</t>
    <rPh sb="0" eb="1">
      <t>ク</t>
    </rPh>
    <rPh sb="3" eb="4">
      <t>ブン</t>
    </rPh>
    <phoneticPr fontId="4"/>
  </si>
  <si>
    <t>就　業　者（15歳以上)</t>
    <rPh sb="0" eb="1">
      <t>ジュ</t>
    </rPh>
    <rPh sb="2" eb="3">
      <t>ギョウ</t>
    </rPh>
    <rPh sb="4" eb="5">
      <t>モノ</t>
    </rPh>
    <rPh sb="8" eb="11">
      <t>サイイジョウ</t>
    </rPh>
    <phoneticPr fontId="4"/>
  </si>
  <si>
    <t>通　学　者</t>
    <rPh sb="0" eb="1">
      <t>ツウ</t>
    </rPh>
    <rPh sb="2" eb="3">
      <t>ガク</t>
    </rPh>
    <rPh sb="4" eb="5">
      <t>モノ</t>
    </rPh>
    <phoneticPr fontId="4"/>
  </si>
  <si>
    <t>人　数</t>
    <rPh sb="0" eb="1">
      <t>ヒト</t>
    </rPh>
    <rPh sb="2" eb="3">
      <t>カズ</t>
    </rPh>
    <phoneticPr fontId="4"/>
  </si>
  <si>
    <t>構成比</t>
    <rPh sb="0" eb="1">
      <t>ガマエ</t>
    </rPh>
    <rPh sb="1" eb="2">
      <t>シゲル</t>
    </rPh>
    <rPh sb="2" eb="3">
      <t>ヒ</t>
    </rPh>
    <phoneticPr fontId="4"/>
  </si>
  <si>
    <t>石川県内</t>
    <rPh sb="0" eb="2">
      <t>イシカワ</t>
    </rPh>
    <rPh sb="2" eb="4">
      <t>ケンナイ</t>
    </rPh>
    <phoneticPr fontId="4"/>
  </si>
  <si>
    <t>金沢市</t>
    <rPh sb="0" eb="1">
      <t>キン</t>
    </rPh>
    <rPh sb="1" eb="2">
      <t>サワ</t>
    </rPh>
    <rPh sb="2" eb="3">
      <t>シ</t>
    </rPh>
    <phoneticPr fontId="4"/>
  </si>
  <si>
    <t>白山市</t>
    <rPh sb="0" eb="1">
      <t>シロ</t>
    </rPh>
    <rPh sb="1" eb="2">
      <t>ヤマ</t>
    </rPh>
    <rPh sb="2" eb="3">
      <t>シ</t>
    </rPh>
    <phoneticPr fontId="4"/>
  </si>
  <si>
    <t>その他の市町村</t>
    <rPh sb="2" eb="3">
      <t>タ</t>
    </rPh>
    <rPh sb="4" eb="7">
      <t>シチョウソン</t>
    </rPh>
    <phoneticPr fontId="4"/>
  </si>
  <si>
    <t>石川県外</t>
    <rPh sb="0" eb="2">
      <t>イシカワ</t>
    </rPh>
    <rPh sb="2" eb="3">
      <t>ケン</t>
    </rPh>
    <rPh sb="3" eb="4">
      <t>ソト</t>
    </rPh>
    <phoneticPr fontId="4"/>
  </si>
  <si>
    <t>　（注）  従業地・通学地「不詳・外国」で当地に常住している者は含めない。</t>
    <rPh sb="2" eb="3">
      <t>チュウ</t>
    </rPh>
    <rPh sb="32" eb="33">
      <t>フク</t>
    </rPh>
    <phoneticPr fontId="4"/>
  </si>
  <si>
    <t>自宅</t>
    <rPh sb="0" eb="2">
      <t>ジタク</t>
    </rPh>
    <phoneticPr fontId="4"/>
  </si>
  <si>
    <t>－</t>
    <phoneticPr fontId="4"/>
  </si>
  <si>
    <t>自宅外</t>
    <rPh sb="0" eb="3">
      <t>ジタクガイ</t>
    </rPh>
    <phoneticPr fontId="4"/>
  </si>
  <si>
    <t>白山市</t>
    <rPh sb="0" eb="1">
      <t>ハク</t>
    </rPh>
    <rPh sb="1" eb="2">
      <t>サン</t>
    </rPh>
    <rPh sb="2" eb="3">
      <t>シ</t>
    </rPh>
    <phoneticPr fontId="4"/>
  </si>
  <si>
    <t>　（注）  従業地・通学地「不詳・外国」は含めない。</t>
    <rPh sb="2" eb="3">
      <t>チュウ</t>
    </rPh>
    <rPh sb="21" eb="22">
      <t>フク</t>
    </rPh>
    <phoneticPr fontId="4"/>
  </si>
  <si>
    <t>各年10月１日現在　単位：人</t>
    <rPh sb="10" eb="12">
      <t>タンイ</t>
    </rPh>
    <rPh sb="13" eb="14">
      <t>ニン</t>
    </rPh>
    <phoneticPr fontId="4"/>
  </si>
  <si>
    <t>年・男女</t>
    <rPh sb="0" eb="1">
      <t>ネン</t>
    </rPh>
    <rPh sb="2" eb="4">
      <t>ダンジョ</t>
    </rPh>
    <phoneticPr fontId="4"/>
  </si>
  <si>
    <t>夜間人口</t>
    <rPh sb="0" eb="2">
      <t>ヤカン</t>
    </rPh>
    <rPh sb="2" eb="4">
      <t>ジンコウ</t>
    </rPh>
    <phoneticPr fontId="4"/>
  </si>
  <si>
    <t>流出人口</t>
    <rPh sb="0" eb="2">
      <t>リュウシュツ</t>
    </rPh>
    <rPh sb="2" eb="4">
      <t>ジンコウ</t>
    </rPh>
    <phoneticPr fontId="4"/>
  </si>
  <si>
    <t>流入人口</t>
    <rPh sb="0" eb="2">
      <t>リュウニュウ</t>
    </rPh>
    <rPh sb="2" eb="4">
      <t>ジンコウ</t>
    </rPh>
    <phoneticPr fontId="4"/>
  </si>
  <si>
    <t>流入超過</t>
    <rPh sb="0" eb="2">
      <t>リュウニュウ</t>
    </rPh>
    <rPh sb="2" eb="4">
      <t>チョウカ</t>
    </rPh>
    <phoneticPr fontId="4"/>
  </si>
  <si>
    <t>昼間人口</t>
    <rPh sb="0" eb="2">
      <t>チュウカン</t>
    </rPh>
    <rPh sb="2" eb="4">
      <t>ジンコウ</t>
    </rPh>
    <phoneticPr fontId="4"/>
  </si>
  <si>
    <t>（常住人口）</t>
    <rPh sb="1" eb="3">
      <t>ジョウジュウ</t>
    </rPh>
    <rPh sb="3" eb="5">
      <t>ジンコウ</t>
    </rPh>
    <phoneticPr fontId="4"/>
  </si>
  <si>
    <t>平成12年</t>
    <rPh sb="0" eb="2">
      <t>ヘイセイ</t>
    </rPh>
    <rPh sb="4" eb="5">
      <t>ネン</t>
    </rPh>
    <phoneticPr fontId="4"/>
  </si>
  <si>
    <t>　　　　　　△3,351</t>
    <phoneticPr fontId="4"/>
  </si>
  <si>
    <t>　　　　　　△2,604</t>
    <phoneticPr fontId="4"/>
  </si>
  <si>
    <t>　　　　　　　△747</t>
    <phoneticPr fontId="4"/>
  </si>
  <si>
    <t>　　　　　　△3,211</t>
    <phoneticPr fontId="4"/>
  </si>
  <si>
    <t>　　　　　　△2,502</t>
    <phoneticPr fontId="4"/>
  </si>
  <si>
    <t>　　　　　　　△709</t>
    <phoneticPr fontId="4"/>
  </si>
  <si>
    <t>（13）人口集中地区（ＤＩＤｓ）人口</t>
    <rPh sb="4" eb="6">
      <t>ジンコウ</t>
    </rPh>
    <rPh sb="6" eb="8">
      <t>シュウチュウ</t>
    </rPh>
    <rPh sb="8" eb="10">
      <t>チク</t>
    </rPh>
    <rPh sb="16" eb="18">
      <t>ジンコウ</t>
    </rPh>
    <phoneticPr fontId="4"/>
  </si>
  <si>
    <t>各年10月1日現在　単位：人、世帯、㎢</t>
    <rPh sb="10" eb="12">
      <t>タンイ</t>
    </rPh>
    <rPh sb="13" eb="14">
      <t>ニン</t>
    </rPh>
    <rPh sb="15" eb="17">
      <t>セタイ</t>
    </rPh>
    <phoneticPr fontId="4"/>
  </si>
  <si>
    <t>人     口</t>
    <rPh sb="0" eb="1">
      <t>ニン</t>
    </rPh>
    <rPh sb="6" eb="7">
      <t>クチ</t>
    </rPh>
    <phoneticPr fontId="4"/>
  </si>
  <si>
    <t>面     積</t>
    <rPh sb="0" eb="1">
      <t>メン</t>
    </rPh>
    <rPh sb="6" eb="7">
      <t>セキ</t>
    </rPh>
    <phoneticPr fontId="4"/>
  </si>
  <si>
    <t>人口密度
（１㎢あたり）</t>
    <rPh sb="0" eb="2">
      <t>ジンコウ</t>
    </rPh>
    <rPh sb="2" eb="4">
      <t>ミツド</t>
    </rPh>
    <phoneticPr fontId="4"/>
  </si>
  <si>
    <t>（14）労働力状態、男女別15歳以上人口</t>
    <rPh sb="4" eb="7">
      <t>ロウドウリョク</t>
    </rPh>
    <rPh sb="7" eb="9">
      <t>ジョウタイ</t>
    </rPh>
    <rPh sb="10" eb="12">
      <t>ダンジョ</t>
    </rPh>
    <rPh sb="12" eb="13">
      <t>ベツ</t>
    </rPh>
    <rPh sb="15" eb="18">
      <t>サイイジョウ</t>
    </rPh>
    <rPh sb="18" eb="20">
      <t>ジンコウ</t>
    </rPh>
    <phoneticPr fontId="4"/>
  </si>
  <si>
    <t>非労働力</t>
    <rPh sb="0" eb="1">
      <t>ヒ</t>
    </rPh>
    <rPh sb="1" eb="4">
      <t>ロウドウリョク</t>
    </rPh>
    <phoneticPr fontId="4"/>
  </si>
  <si>
    <t>休業者</t>
    <rPh sb="0" eb="2">
      <t>キュウギョウ</t>
    </rPh>
    <rPh sb="2" eb="3">
      <t>シャ</t>
    </rPh>
    <phoneticPr fontId="4"/>
  </si>
  <si>
    <t>（15）市町別、地域別人口及び世帯数</t>
    <rPh sb="4" eb="6">
      <t>シチョウ</t>
    </rPh>
    <rPh sb="6" eb="7">
      <t>ベツ</t>
    </rPh>
    <rPh sb="8" eb="10">
      <t>チイキ</t>
    </rPh>
    <rPh sb="10" eb="11">
      <t>ベツ</t>
    </rPh>
    <rPh sb="11" eb="13">
      <t>ジンコウ</t>
    </rPh>
    <rPh sb="13" eb="14">
      <t>オヨ</t>
    </rPh>
    <rPh sb="15" eb="18">
      <t>セタイスウ</t>
    </rPh>
    <phoneticPr fontId="4"/>
  </si>
  <si>
    <t>平成27年10月1日現在　単位：人</t>
    <rPh sb="0" eb="2">
      <t>ヘイセイ</t>
    </rPh>
    <rPh sb="4" eb="5">
      <t>ネン</t>
    </rPh>
    <rPh sb="13" eb="15">
      <t>タンイ</t>
    </rPh>
    <rPh sb="16" eb="17">
      <t>ニン</t>
    </rPh>
    <phoneticPr fontId="4"/>
  </si>
  <si>
    <t>区分</t>
    <rPh sb="0" eb="2">
      <t>クブン</t>
    </rPh>
    <phoneticPr fontId="4"/>
  </si>
  <si>
    <t>世     帯</t>
    <rPh sb="0" eb="1">
      <t>ヨ</t>
    </rPh>
    <rPh sb="6" eb="7">
      <t>オビ</t>
    </rPh>
    <phoneticPr fontId="4"/>
  </si>
  <si>
    <t>前回比</t>
    <rPh sb="0" eb="3">
      <t>ゼンカイヒ</t>
    </rPh>
    <phoneticPr fontId="4"/>
  </si>
  <si>
    <t>増減率</t>
    <rPh sb="0" eb="2">
      <t>ゾウゲン</t>
    </rPh>
    <rPh sb="2" eb="3">
      <t>リツ</t>
    </rPh>
    <phoneticPr fontId="4"/>
  </si>
  <si>
    <t>石川県　計</t>
    <rPh sb="0" eb="3">
      <t>イシカワケン</t>
    </rPh>
    <rPh sb="4" eb="5">
      <t>ケイ</t>
    </rPh>
    <phoneticPr fontId="4"/>
  </si>
  <si>
    <t>珠洲市</t>
    <rPh sb="0" eb="2">
      <t>スズ</t>
    </rPh>
    <rPh sb="2" eb="3">
      <t>シ</t>
    </rPh>
    <phoneticPr fontId="4"/>
  </si>
  <si>
    <t>白山市</t>
    <rPh sb="0" eb="3">
      <t>ハクサンシ</t>
    </rPh>
    <phoneticPr fontId="4"/>
  </si>
  <si>
    <t>能美市</t>
    <rPh sb="0" eb="3">
      <t>ノミシ</t>
    </rPh>
    <phoneticPr fontId="4"/>
  </si>
  <si>
    <t>野々市市</t>
    <rPh sb="0" eb="3">
      <t>ノノイチ</t>
    </rPh>
    <rPh sb="3" eb="4">
      <t>シ</t>
    </rPh>
    <phoneticPr fontId="4"/>
  </si>
  <si>
    <t>能美郡</t>
    <rPh sb="0" eb="3">
      <t>ノミグン</t>
    </rPh>
    <phoneticPr fontId="4"/>
  </si>
  <si>
    <t>川北町</t>
    <rPh sb="0" eb="2">
      <t>カワキタ</t>
    </rPh>
    <rPh sb="2" eb="3">
      <t>マチ</t>
    </rPh>
    <phoneticPr fontId="4"/>
  </si>
  <si>
    <t>河北郡</t>
    <rPh sb="0" eb="2">
      <t>カホク</t>
    </rPh>
    <rPh sb="2" eb="3">
      <t>グン</t>
    </rPh>
    <phoneticPr fontId="4"/>
  </si>
  <si>
    <t>津幡町</t>
    <rPh sb="0" eb="2">
      <t>ツバタ</t>
    </rPh>
    <rPh sb="2" eb="3">
      <t>マチ</t>
    </rPh>
    <phoneticPr fontId="4"/>
  </si>
  <si>
    <t>内灘町</t>
    <rPh sb="0" eb="2">
      <t>ウチナダ</t>
    </rPh>
    <rPh sb="2" eb="3">
      <t>マチ</t>
    </rPh>
    <phoneticPr fontId="4"/>
  </si>
  <si>
    <t>羽咋郡</t>
    <rPh sb="0" eb="3">
      <t>ハクイグン</t>
    </rPh>
    <phoneticPr fontId="4"/>
  </si>
  <si>
    <t>志賀町</t>
    <rPh sb="0" eb="2">
      <t>シカ</t>
    </rPh>
    <rPh sb="2" eb="3">
      <t>マチ</t>
    </rPh>
    <phoneticPr fontId="4"/>
  </si>
  <si>
    <t>宝達志水町</t>
    <rPh sb="0" eb="4">
      <t>ホウダツシミズ</t>
    </rPh>
    <rPh sb="4" eb="5">
      <t>チョウ</t>
    </rPh>
    <phoneticPr fontId="4"/>
  </si>
  <si>
    <t>鹿島郡</t>
    <rPh sb="0" eb="3">
      <t>カシマグン</t>
    </rPh>
    <phoneticPr fontId="4"/>
  </si>
  <si>
    <t>中能登町</t>
    <rPh sb="0" eb="3">
      <t>ナカノト</t>
    </rPh>
    <rPh sb="3" eb="4">
      <t>マチ</t>
    </rPh>
    <phoneticPr fontId="4"/>
  </si>
  <si>
    <t>鳳珠郡</t>
    <rPh sb="0" eb="2">
      <t>ホウス</t>
    </rPh>
    <rPh sb="2" eb="3">
      <t>グン</t>
    </rPh>
    <phoneticPr fontId="4"/>
  </si>
  <si>
    <t>穴水町</t>
    <rPh sb="0" eb="2">
      <t>アナミズ</t>
    </rPh>
    <rPh sb="2" eb="3">
      <t>マチ</t>
    </rPh>
    <phoneticPr fontId="4"/>
  </si>
  <si>
    <t>　持ち家</t>
    <rPh sb="1" eb="2">
      <t>モ</t>
    </rPh>
    <rPh sb="3" eb="4">
      <t>イエ</t>
    </rPh>
    <phoneticPr fontId="4"/>
  </si>
  <si>
    <t>　公営・都市機構・公社の借家</t>
    <rPh sb="1" eb="3">
      <t>コウエイ</t>
    </rPh>
    <rPh sb="4" eb="6">
      <t>トシ</t>
    </rPh>
    <rPh sb="6" eb="8">
      <t>キコウ</t>
    </rPh>
    <phoneticPr fontId="2"/>
  </si>
  <si>
    <t>　民営借家</t>
    <rPh sb="1" eb="2">
      <t>タミ</t>
    </rPh>
    <rPh sb="2" eb="3">
      <t>エイ</t>
    </rPh>
    <rPh sb="3" eb="4">
      <t>シャク</t>
    </rPh>
    <rPh sb="4" eb="5">
      <t>イエ</t>
    </rPh>
    <phoneticPr fontId="4"/>
  </si>
  <si>
    <t>　給与住宅</t>
    <rPh sb="1" eb="2">
      <t>キュウ</t>
    </rPh>
    <rPh sb="2" eb="3">
      <t>クミ</t>
    </rPh>
    <rPh sb="3" eb="4">
      <t>ジュウ</t>
    </rPh>
    <rPh sb="4" eb="5">
      <t>タク</t>
    </rPh>
    <phoneticPr fontId="4"/>
  </si>
  <si>
    <t>学術研究,専門・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4"/>
  </si>
  <si>
    <t>労働力
総数</t>
    <rPh sb="0" eb="3">
      <t>ロウドウリョク</t>
    </rPh>
    <rPh sb="4" eb="6">
      <t>ソウスウ</t>
    </rPh>
    <phoneticPr fontId="4"/>
  </si>
  <si>
    <t>（１）年齢（各歳）、男女別人口</t>
    <phoneticPr fontId="4"/>
  </si>
  <si>
    <t>（１）年齢（各歳）、男女別人口（つづき）</t>
    <phoneticPr fontId="4"/>
  </si>
  <si>
    <t>　（注）・総数は年齢不詳を除いている。</t>
    <rPh sb="2" eb="3">
      <t>チュウ</t>
    </rPh>
    <rPh sb="5" eb="7">
      <t>ソウスウ</t>
    </rPh>
    <rPh sb="8" eb="12">
      <t>ネンレイフショウ</t>
    </rPh>
    <rPh sb="13" eb="14">
      <t>ノゾ</t>
    </rPh>
    <phoneticPr fontId="4"/>
  </si>
  <si>
    <t>　　　　・構成比は、各年齢区分を総数（年齢不詳を除く）で除したもの。</t>
    <phoneticPr fontId="3"/>
  </si>
  <si>
    <t>資料:国勢調査</t>
  </si>
  <si>
    <t>　（注）一世帯あたり人員とは、一般世帯人員総数を一般世帯数で除した数</t>
  </si>
  <si>
    <t>核家族世帯</t>
    <rPh sb="0" eb="3">
      <t>カクカゾク</t>
    </rPh>
    <rPh sb="3" eb="5">
      <t>セタイ</t>
    </rPh>
    <phoneticPr fontId="2"/>
  </si>
  <si>
    <t>その他の親族世帯</t>
    <phoneticPr fontId="2"/>
  </si>
  <si>
    <t>うち高齢単身世帯</t>
    <rPh sb="2" eb="4">
      <t>コウレイ</t>
    </rPh>
    <rPh sb="4" eb="6">
      <t>タンシン</t>
    </rPh>
    <rPh sb="6" eb="8">
      <t>セタイ</t>
    </rPh>
    <phoneticPr fontId="2"/>
  </si>
  <si>
    <t>うち高齢夫婦世帯</t>
    <rPh sb="2" eb="4">
      <t>コウレイ</t>
    </rPh>
    <rPh sb="4" eb="6">
      <t>フウフ</t>
    </rPh>
    <rPh sb="6" eb="8">
      <t>セタイ</t>
    </rPh>
    <phoneticPr fontId="2"/>
  </si>
  <si>
    <t xml:space="preserve">　（注）・高齢単身世帯とは、65歳以上の者一人のみの一般世帯（他の世帯員がいないもの）
</t>
    <phoneticPr fontId="4"/>
  </si>
  <si>
    <t xml:space="preserve">　　　　・高齢夫婦世帯とは、夫65歳以上、妻60歳以上の夫婦１組の一般世帯（他の世帯員がいないもの）
</t>
    <phoneticPr fontId="3"/>
  </si>
  <si>
    <t xml:space="preserve">　　　　・平成22年、平成27年における総数は世帯の家族類型不詳を含んでおり、内訳の合計と一致しない。
</t>
    <phoneticPr fontId="3"/>
  </si>
  <si>
    <t>生活関連サービス業,
娯楽業</t>
    <rPh sb="0" eb="2">
      <t>セイカツ</t>
    </rPh>
    <rPh sb="2" eb="4">
      <t>カンレン</t>
    </rPh>
    <rPh sb="8" eb="9">
      <t>ギョウ</t>
    </rPh>
    <rPh sb="11" eb="14">
      <t>ゴラクギョウ</t>
    </rPh>
    <phoneticPr fontId="4"/>
  </si>
  <si>
    <t>サービス業
（他に分類されないもの）</t>
    <rPh sb="4" eb="5">
      <t>ギョウ</t>
    </rPh>
    <rPh sb="7" eb="8">
      <t>ホカ</t>
    </rPh>
    <rPh sb="9" eb="11">
      <t>ブンルイ</t>
    </rPh>
    <phoneticPr fontId="4"/>
  </si>
  <si>
    <t>鉱業,採石業,砂利採取業</t>
    <rPh sb="0" eb="1">
      <t>コウ</t>
    </rPh>
    <rPh sb="1" eb="2">
      <t>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</si>
  <si>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>電気･ガス･熱供給･水道業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</si>
  <si>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</si>
  <si>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</si>
  <si>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</si>
  <si>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4"/>
  </si>
  <si>
    <t>公務（他に分類されるものを除く）</t>
    <rPh sb="0" eb="2">
      <t>コウム</t>
    </rPh>
    <rPh sb="13" eb="14">
      <t>ノゾ</t>
    </rPh>
    <phoneticPr fontId="4"/>
  </si>
  <si>
    <t>構成比</t>
    <rPh sb="0" eb="3">
      <t>コウセイヒ</t>
    </rPh>
    <phoneticPr fontId="3"/>
  </si>
  <si>
    <t>　－</t>
  </si>
  <si>
    <t>役　員</t>
    <rPh sb="0" eb="1">
      <t>ヤク</t>
    </rPh>
    <rPh sb="2" eb="3">
      <t>イン</t>
    </rPh>
    <phoneticPr fontId="4"/>
  </si>
  <si>
    <t>（６）産業（大分類）、男女別15歳以上就業者数</t>
    <phoneticPr fontId="3"/>
  </si>
  <si>
    <t>（７）産業（大分類）、従業上の地位別15歳以上就業者数</t>
    <phoneticPr fontId="3"/>
  </si>
  <si>
    <t>（９）野々市市（町）へ通勤、通学する者の状況</t>
    <rPh sb="6" eb="7">
      <t>シ</t>
    </rPh>
    <rPh sb="8" eb="9">
      <t>マチ</t>
    </rPh>
    <rPh sb="14" eb="16">
      <t>ツウガク</t>
    </rPh>
    <rPh sb="18" eb="19">
      <t>モノ</t>
    </rPh>
    <rPh sb="20" eb="22">
      <t>ジョウキョウ</t>
    </rPh>
    <phoneticPr fontId="4"/>
  </si>
  <si>
    <t>（10）野々市市（町）に常住する就業者、通学者の状況</t>
    <rPh sb="7" eb="8">
      <t>シ</t>
    </rPh>
    <rPh sb="9" eb="10">
      <t>マチ</t>
    </rPh>
    <rPh sb="16" eb="19">
      <t>シュウギョウシャ</t>
    </rPh>
    <rPh sb="20" eb="23">
      <t>ツウガクシャ</t>
    </rPh>
    <rPh sb="24" eb="26">
      <t>ジョウキョウ</t>
    </rPh>
    <phoneticPr fontId="4"/>
  </si>
  <si>
    <t>　野々市市(町)に常住</t>
    <rPh sb="1" eb="4">
      <t>ノノイチ</t>
    </rPh>
    <rPh sb="4" eb="5">
      <t>シ</t>
    </rPh>
    <rPh sb="6" eb="7">
      <t>マチ</t>
    </rPh>
    <rPh sb="9" eb="11">
      <t>ジョウジュウ</t>
    </rPh>
    <phoneticPr fontId="4"/>
  </si>
  <si>
    <t>　他市町村に常住</t>
    <rPh sb="1" eb="2">
      <t>タ</t>
    </rPh>
    <rPh sb="2" eb="5">
      <t>シチョウソン</t>
    </rPh>
    <rPh sb="6" eb="8">
      <t>ジョウジュウ</t>
    </rPh>
    <phoneticPr fontId="4"/>
  </si>
  <si>
    <t>　総　　数</t>
    <rPh sb="1" eb="2">
      <t>フサ</t>
    </rPh>
    <rPh sb="4" eb="5">
      <t>カズ</t>
    </rPh>
    <phoneticPr fontId="4"/>
  </si>
  <si>
    <t>　野々市市(町)で従業・通学</t>
    <rPh sb="1" eb="4">
      <t>ノノイチ</t>
    </rPh>
    <rPh sb="4" eb="5">
      <t>シ</t>
    </rPh>
    <rPh sb="6" eb="7">
      <t>マチ</t>
    </rPh>
    <rPh sb="9" eb="11">
      <t>ジュウギョウ</t>
    </rPh>
    <phoneticPr fontId="4"/>
  </si>
  <si>
    <t>　他市町村へ従業・通学</t>
    <rPh sb="1" eb="2">
      <t>タ</t>
    </rPh>
    <rPh sb="2" eb="5">
      <t>シチョウソン</t>
    </rPh>
    <rPh sb="6" eb="8">
      <t>ジュウギョウ</t>
    </rPh>
    <phoneticPr fontId="4"/>
  </si>
  <si>
    <t>（11）夜間人口・昼間人口（15歳未満を含む）</t>
    <rPh sb="4" eb="6">
      <t>ヤカン</t>
    </rPh>
    <rPh sb="6" eb="8">
      <t>ジンコウ</t>
    </rPh>
    <rPh sb="9" eb="11">
      <t>チュウカン</t>
    </rPh>
    <rPh sb="11" eb="13">
      <t>ジンコウ</t>
    </rPh>
    <rPh sb="16" eb="17">
      <t>サイ</t>
    </rPh>
    <rPh sb="17" eb="19">
      <t>ミマン</t>
    </rPh>
    <rPh sb="20" eb="21">
      <t>フク</t>
    </rPh>
    <phoneticPr fontId="4"/>
  </si>
  <si>
    <t>　（注）・昼間人口指数とは夜間人口100人当たりの昼間人口をいう。</t>
    <rPh sb="2" eb="3">
      <t>チュウ</t>
    </rPh>
    <rPh sb="5" eb="7">
      <t>チュウカン</t>
    </rPh>
    <rPh sb="7" eb="9">
      <t>ジンコウ</t>
    </rPh>
    <rPh sb="9" eb="11">
      <t>シスウ</t>
    </rPh>
    <rPh sb="13" eb="15">
      <t>ヤカン</t>
    </rPh>
    <rPh sb="15" eb="17">
      <t>ジンコウ</t>
    </rPh>
    <rPh sb="20" eb="21">
      <t>ニン</t>
    </rPh>
    <rPh sb="21" eb="22">
      <t>ア</t>
    </rPh>
    <rPh sb="25" eb="27">
      <t>チュウカン</t>
    </rPh>
    <rPh sb="27" eb="29">
      <t>ジンコウ</t>
    </rPh>
    <phoneticPr fontId="4"/>
  </si>
  <si>
    <t>　　　　・年齢不詳については集計から除外している。</t>
    <phoneticPr fontId="3"/>
  </si>
  <si>
    <t>総　数</t>
    <rPh sb="0" eb="1">
      <t>ソウ</t>
    </rPh>
    <rPh sb="2" eb="3">
      <t>カズ</t>
    </rPh>
    <phoneticPr fontId="4"/>
  </si>
  <si>
    <t>　住宅に住む一般世帯</t>
    <rPh sb="1" eb="3">
      <t>ジュウタク</t>
    </rPh>
    <rPh sb="4" eb="5">
      <t>ス</t>
    </rPh>
    <rPh sb="6" eb="8">
      <t>イッパン</t>
    </rPh>
    <rPh sb="8" eb="10">
      <t>セタイ</t>
    </rPh>
    <phoneticPr fontId="4"/>
  </si>
  <si>
    <t>指　　　数</t>
    <rPh sb="0" eb="1">
      <t>ユビ</t>
    </rPh>
    <rPh sb="4" eb="5">
      <t>カズ</t>
    </rPh>
    <phoneticPr fontId="4"/>
  </si>
  <si>
    <t>人　　　口</t>
    <rPh sb="0" eb="1">
      <t>ヒト</t>
    </rPh>
    <rPh sb="4" eb="5">
      <t>クチ</t>
    </rPh>
    <phoneticPr fontId="4"/>
  </si>
  <si>
    <t>就　　業　　者</t>
    <rPh sb="0" eb="1">
      <t>シュウ</t>
    </rPh>
    <rPh sb="3" eb="4">
      <t>ギョウ</t>
    </rPh>
    <rPh sb="6" eb="7">
      <t>シャ</t>
    </rPh>
    <phoneticPr fontId="4"/>
  </si>
  <si>
    <t>主に仕事</t>
    <rPh sb="0" eb="1">
      <t>オモ</t>
    </rPh>
    <rPh sb="2" eb="4">
      <t>シゴト</t>
    </rPh>
    <phoneticPr fontId="4"/>
  </si>
  <si>
    <t>家事のほか</t>
    <rPh sb="0" eb="2">
      <t>カジ</t>
    </rPh>
    <phoneticPr fontId="4"/>
  </si>
  <si>
    <t>通学の傍ら</t>
    <rPh sb="0" eb="2">
      <t>ツウガク</t>
    </rPh>
    <rPh sb="3" eb="4">
      <t>カタワ</t>
    </rPh>
    <phoneticPr fontId="4"/>
  </si>
  <si>
    <t>労　　働　　力</t>
    <rPh sb="0" eb="1">
      <t>ロウ</t>
    </rPh>
    <rPh sb="3" eb="4">
      <t>ドウ</t>
    </rPh>
    <rPh sb="6" eb="7">
      <t>チカラ</t>
    </rPh>
    <phoneticPr fontId="4"/>
  </si>
  <si>
    <t>15歳以上
総　　数</t>
    <rPh sb="2" eb="5">
      <t>サイイジョウ</t>
    </rPh>
    <rPh sb="6" eb="7">
      <t>ソウ</t>
    </rPh>
    <rPh sb="9" eb="10">
      <t>カズ</t>
    </rPh>
    <phoneticPr fontId="4"/>
  </si>
  <si>
    <t>（12）住宅の建て方、住宅の所有の関係別住宅に住む一般世帯数</t>
    <rPh sb="4" eb="6">
      <t>ジュウタク</t>
    </rPh>
    <rPh sb="7" eb="8">
      <t>タ</t>
    </rPh>
    <rPh sb="9" eb="10">
      <t>カタ</t>
    </rPh>
    <rPh sb="11" eb="13">
      <t>ジュウタク</t>
    </rPh>
    <rPh sb="14" eb="16">
      <t>ショユウ</t>
    </rPh>
    <rPh sb="17" eb="19">
      <t>カンケイ</t>
    </rPh>
    <rPh sb="19" eb="20">
      <t>ベツ</t>
    </rPh>
    <rPh sb="20" eb="22">
      <t>ジュウタク</t>
    </rPh>
    <rPh sb="23" eb="24">
      <t>ス</t>
    </rPh>
    <rPh sb="25" eb="27">
      <t>イッパン</t>
    </rPh>
    <rPh sb="27" eb="30">
      <t>セタイスウ</t>
    </rPh>
    <phoneticPr fontId="4"/>
  </si>
  <si>
    <t>増減数（人）</t>
    <rPh sb="0" eb="2">
      <t>ゾウゲン</t>
    </rPh>
    <rPh sb="2" eb="3">
      <t>スウ</t>
    </rPh>
    <rPh sb="4" eb="5">
      <t>ニン</t>
    </rPh>
    <phoneticPr fontId="4"/>
  </si>
  <si>
    <t>施設等の世帯</t>
    <phoneticPr fontId="3"/>
  </si>
  <si>
    <t>一般世帯</t>
    <phoneticPr fontId="3"/>
  </si>
  <si>
    <t>世帯総数増減</t>
    <rPh sb="0" eb="2">
      <t>セタイ</t>
    </rPh>
    <rPh sb="2" eb="4">
      <t>ソウスウ</t>
    </rPh>
    <rPh sb="4" eb="6">
      <t>ゾウゲン</t>
    </rPh>
    <phoneticPr fontId="4"/>
  </si>
  <si>
    <t>1世帯あたり
人員</t>
    <rPh sb="1" eb="3">
      <t>セタイ</t>
    </rPh>
    <rPh sb="7" eb="9">
      <t>ジンイン</t>
    </rPh>
    <phoneticPr fontId="4"/>
  </si>
  <si>
    <r>
      <t xml:space="preserve">公務
</t>
    </r>
    <r>
      <rPr>
        <sz val="8"/>
        <rFont val="ＭＳ Ｐ明朝"/>
        <family val="1"/>
        <charset val="128"/>
      </rPr>
      <t>（他に分類されるものを除く）</t>
    </r>
    <rPh sb="0" eb="2">
      <t>コウム</t>
    </rPh>
    <rPh sb="14" eb="15">
      <t>ノゾ</t>
    </rPh>
    <phoneticPr fontId="4"/>
  </si>
  <si>
    <t>（８）産業（大分類）、年齢（５歳階級）別15歳以上就業者数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</si>
</sst>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 * #,##0_ ;_ * \-#,##0_ ;_ * &quot;-&quot;_ ;_ @_ "/>
    <numFmt numFmtId="176" formatCode="#,##0_ "/>
    <numFmt numFmtId="177" formatCode="#,##0_);[Red]\(#,##0\)"/>
    <numFmt numFmtId="178" formatCode="#,##0_ ;[Red]\-#,##0\ "/>
    <numFmt numFmtId="179" formatCode="#,##0.00_);[Red]\(#,##0.00\)"/>
    <numFmt numFmtId="180" formatCode="#,##0.0_);[Red]\(#,##0.0\)"/>
    <numFmt numFmtId="181" formatCode="#,##0;&quot;△ &quot;#,##0"/>
    <numFmt numFmtId="182" formatCode="0.0_);[Red]\(0.0\)"/>
    <numFmt numFmtId="183" formatCode="_ * #,##0.0_ ;_ * \-#,##0.0_ ;_ * &quot;-&quot;_ ;_ @_ "/>
    <numFmt numFmtId="184" formatCode="#,##0.0_ "/>
    <numFmt numFmtId="185" formatCode="#,##0.00;&quot;△ &quot;#,##0.00"/>
    <numFmt numFmtId="186" formatCode="#,##0.00_ "/>
    <numFmt numFmtId="187" formatCode="#,##0.00_ ;[Red]\-#,##0.00\ "/>
    <numFmt numFmtId="188" formatCode="#,##0.0_);\(#,##0.0\)"/>
    <numFmt numFmtId="189" formatCode="0;&quot;△ &quot;0"/>
    <numFmt numFmtId="190" formatCode="0_);[Red]\(0\)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6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7"/>
      <color rgb="FF00000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name val="ＭＳ 明朝"/>
      <family val="1"/>
      <charset val="128"/>
    </font>
    <font>
      <sz val="9"/>
      <name val="ＭＳ 明朝"/>
      <family val="1"/>
      <charset val="128"/>
    </font>
    <font>
      <sz val="10"/>
      <color rgb="FF000000"/>
      <name val="ＭＳ Ｐ明朝"/>
      <family val="1"/>
      <charset val="128"/>
    </font>
    <font>
      <b/>
      <sz val="9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20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" fillId="0" borderId="0"/>
    <xf numFmtId="9" fontId="12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23" fillId="0" borderId="0">
      <alignment vertical="center"/>
    </xf>
    <xf numFmtId="0" fontId="24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622">
    <xf numFmtId="0" fontId="0" fillId="0" borderId="0" xfId="0">
      <alignment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Continuous" vertical="center"/>
    </xf>
    <xf numFmtId="0" fontId="10" fillId="0" borderId="0" xfId="2" applyFont="1" applyFill="1" applyBorder="1">
      <alignment vertical="center"/>
    </xf>
    <xf numFmtId="0" fontId="5" fillId="0" borderId="0" xfId="5" applyFont="1" applyFill="1" applyBorder="1" applyAlignment="1">
      <alignment horizontal="centerContinuous" vertical="center"/>
    </xf>
    <xf numFmtId="0" fontId="5" fillId="0" borderId="0" xfId="5" applyFont="1" applyFill="1" applyBorder="1" applyAlignment="1">
      <alignment horizontal="right" vertical="center"/>
    </xf>
    <xf numFmtId="0" fontId="5" fillId="0" borderId="0" xfId="5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/>
    </xf>
    <xf numFmtId="0" fontId="5" fillId="0" borderId="0" xfId="5" applyFont="1" applyFill="1" applyBorder="1" applyAlignment="1">
      <alignment horizontal="center" vertical="center"/>
    </xf>
    <xf numFmtId="0" fontId="5" fillId="0" borderId="0" xfId="5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/>
    </xf>
    <xf numFmtId="0" fontId="6" fillId="0" borderId="0" xfId="5" applyFont="1" applyFill="1" applyBorder="1" applyAlignment="1">
      <alignment vertical="center"/>
    </xf>
    <xf numFmtId="0" fontId="10" fillId="0" borderId="0" xfId="5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horizontal="left" vertical="center"/>
    </xf>
    <xf numFmtId="0" fontId="2" fillId="0" borderId="0" xfId="7" applyFont="1" applyFill="1" applyBorder="1" applyAlignment="1">
      <alignment vertical="center"/>
    </xf>
    <xf numFmtId="0" fontId="2" fillId="0" borderId="0" xfId="7" applyFont="1" applyFill="1" applyBorder="1" applyAlignment="1">
      <alignment horizontal="right" vertical="center"/>
    </xf>
    <xf numFmtId="0" fontId="6" fillId="0" borderId="0" xfId="5" applyFont="1" applyFill="1" applyBorder="1" applyAlignment="1"/>
    <xf numFmtId="0" fontId="5" fillId="0" borderId="1" xfId="5" applyFont="1" applyFill="1" applyBorder="1" applyAlignment="1">
      <alignment vertical="center"/>
    </xf>
    <xf numFmtId="38" fontId="10" fillId="0" borderId="0" xfId="5" applyNumberFormat="1" applyFont="1" applyFill="1" applyBorder="1" applyAlignment="1">
      <alignment vertical="center"/>
    </xf>
    <xf numFmtId="0" fontId="6" fillId="0" borderId="0" xfId="5" applyFont="1" applyFill="1" applyBorder="1" applyAlignment="1">
      <alignment horizontal="centerContinuous" vertical="center"/>
    </xf>
    <xf numFmtId="0" fontId="6" fillId="0" borderId="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right" vertical="center"/>
    </xf>
    <xf numFmtId="0" fontId="14" fillId="0" borderId="0" xfId="5" applyFont="1" applyFill="1" applyBorder="1" applyAlignment="1">
      <alignment vertical="center"/>
    </xf>
    <xf numFmtId="181" fontId="5" fillId="0" borderId="0" xfId="5" applyNumberFormat="1" applyFont="1" applyFill="1" applyBorder="1" applyAlignment="1">
      <alignment horizontal="left" vertical="center"/>
    </xf>
    <xf numFmtId="181" fontId="5" fillId="0" borderId="0" xfId="5" applyNumberFormat="1" applyFont="1" applyFill="1" applyBorder="1" applyAlignment="1">
      <alignment vertical="center"/>
    </xf>
    <xf numFmtId="181" fontId="10" fillId="0" borderId="0" xfId="5" applyNumberFormat="1" applyFont="1" applyFill="1" applyBorder="1" applyAlignment="1">
      <alignment horizontal="left" vertical="center"/>
    </xf>
    <xf numFmtId="181" fontId="10" fillId="0" borderId="0" xfId="5" applyNumberFormat="1" applyFont="1" applyFill="1" applyBorder="1" applyAlignment="1">
      <alignment vertical="center"/>
    </xf>
    <xf numFmtId="0" fontId="15" fillId="0" borderId="0" xfId="2" applyFont="1" applyFill="1" applyBorder="1">
      <alignment vertical="center"/>
    </xf>
    <xf numFmtId="0" fontId="16" fillId="0" borderId="0" xfId="2" applyFont="1" applyFill="1" applyBorder="1">
      <alignment vertical="center"/>
    </xf>
    <xf numFmtId="0" fontId="17" fillId="0" borderId="0" xfId="2" applyFont="1" applyFill="1" applyBorder="1">
      <alignment vertical="center"/>
    </xf>
    <xf numFmtId="178" fontId="17" fillId="0" borderId="0" xfId="3" applyNumberFormat="1" applyFont="1" applyFill="1" applyBorder="1" applyAlignment="1">
      <alignment vertical="center"/>
    </xf>
    <xf numFmtId="182" fontId="17" fillId="0" borderId="0" xfId="2" applyNumberFormat="1" applyFont="1" applyFill="1" applyBorder="1" applyAlignment="1">
      <alignment vertical="center"/>
    </xf>
    <xf numFmtId="180" fontId="17" fillId="0" borderId="0" xfId="2" applyNumberFormat="1" applyFont="1" applyFill="1" applyBorder="1" applyAlignment="1">
      <alignment vertical="center"/>
    </xf>
    <xf numFmtId="177" fontId="17" fillId="0" borderId="0" xfId="3" applyNumberFormat="1" applyFont="1" applyFill="1" applyBorder="1" applyAlignment="1">
      <alignment vertical="center"/>
    </xf>
    <xf numFmtId="0" fontId="18" fillId="0" borderId="0" xfId="2" applyFont="1" applyFill="1" applyBorder="1">
      <alignment vertical="center"/>
    </xf>
    <xf numFmtId="0" fontId="10" fillId="0" borderId="0" xfId="9" applyFont="1" applyFill="1" applyBorder="1" applyAlignment="1">
      <alignment vertical="center"/>
    </xf>
    <xf numFmtId="0" fontId="5" fillId="0" borderId="0" xfId="9" applyFont="1" applyFill="1" applyBorder="1" applyAlignment="1">
      <alignment horizontal="centerContinuous" vertical="center"/>
    </xf>
    <xf numFmtId="0" fontId="13" fillId="0" borderId="0" xfId="9" applyFont="1" applyFill="1" applyBorder="1" applyAlignment="1">
      <alignment horizontal="centerContinuous" vertical="center"/>
    </xf>
    <xf numFmtId="0" fontId="5" fillId="0" borderId="0" xfId="9" applyFont="1" applyFill="1" applyBorder="1" applyAlignment="1">
      <alignment vertical="center"/>
    </xf>
    <xf numFmtId="0" fontId="5" fillId="0" borderId="1" xfId="9" applyFont="1" applyFill="1" applyBorder="1" applyAlignment="1">
      <alignment vertical="center"/>
    </xf>
    <xf numFmtId="0" fontId="20" fillId="0" borderId="0" xfId="9" applyFont="1" applyFill="1" applyBorder="1" applyAlignment="1">
      <alignment vertical="center"/>
    </xf>
    <xf numFmtId="0" fontId="5" fillId="0" borderId="29" xfId="2" applyFont="1" applyFill="1" applyBorder="1" applyAlignment="1">
      <alignment vertical="center"/>
    </xf>
    <xf numFmtId="0" fontId="1" fillId="0" borderId="0" xfId="9" applyFont="1" applyFill="1" applyBorder="1" applyAlignment="1">
      <alignment vertical="center"/>
    </xf>
    <xf numFmtId="0" fontId="9" fillId="0" borderId="0" xfId="9" applyFont="1" applyFill="1" applyBorder="1" applyAlignment="1">
      <alignment vertical="center"/>
    </xf>
    <xf numFmtId="0" fontId="5" fillId="0" borderId="0" xfId="11" applyFont="1" applyFill="1" applyBorder="1" applyAlignment="1">
      <alignment vertical="center"/>
    </xf>
    <xf numFmtId="176" fontId="5" fillId="0" borderId="0" xfId="11" applyNumberFormat="1" applyFont="1" applyFill="1" applyBorder="1" applyAlignment="1">
      <alignment vertical="center"/>
    </xf>
    <xf numFmtId="176" fontId="5" fillId="0" borderId="0" xfId="11" applyNumberFormat="1" applyFont="1" applyFill="1" applyBorder="1" applyAlignment="1">
      <alignment horizontal="centerContinuous" vertical="center"/>
    </xf>
    <xf numFmtId="0" fontId="5" fillId="0" borderId="0" xfId="11" applyFont="1" applyFill="1" applyBorder="1" applyAlignment="1">
      <alignment horizontal="centerContinuous" vertical="center"/>
    </xf>
    <xf numFmtId="176" fontId="5" fillId="0" borderId="1" xfId="11" applyNumberFormat="1" applyFont="1" applyFill="1" applyBorder="1" applyAlignment="1">
      <alignment vertical="center"/>
    </xf>
    <xf numFmtId="0" fontId="10" fillId="0" borderId="0" xfId="11" applyFont="1" applyFill="1" applyBorder="1" applyAlignment="1">
      <alignment vertical="center"/>
    </xf>
    <xf numFmtId="0" fontId="20" fillId="0" borderId="0" xfId="11" applyFont="1" applyFill="1" applyBorder="1" applyAlignment="1">
      <alignment vertical="center"/>
    </xf>
    <xf numFmtId="176" fontId="10" fillId="0" borderId="0" xfId="11" applyNumberFormat="1" applyFont="1" applyFill="1" applyBorder="1" applyAlignment="1">
      <alignment vertical="center"/>
    </xf>
    <xf numFmtId="0" fontId="6" fillId="0" borderId="0" xfId="9" applyFont="1" applyFill="1" applyBorder="1" applyAlignment="1">
      <alignment vertical="center"/>
    </xf>
    <xf numFmtId="0" fontId="2" fillId="0" borderId="0" xfId="12" applyFont="1" applyFill="1" applyBorder="1" applyAlignment="1">
      <alignment vertical="center"/>
    </xf>
    <xf numFmtId="0" fontId="10" fillId="0" borderId="0" xfId="12" applyFont="1" applyFill="1" applyBorder="1" applyAlignment="1">
      <alignment vertical="center"/>
    </xf>
    <xf numFmtId="0" fontId="5" fillId="0" borderId="0" xfId="12" applyFont="1" applyFill="1" applyBorder="1" applyAlignment="1">
      <alignment vertical="center"/>
    </xf>
    <xf numFmtId="0" fontId="7" fillId="0" borderId="0" xfId="12" applyFont="1" applyFill="1" applyBorder="1" applyAlignment="1">
      <alignment vertical="center"/>
    </xf>
    <xf numFmtId="0" fontId="5" fillId="0" borderId="0" xfId="12" applyFont="1" applyFill="1" applyBorder="1" applyAlignment="1">
      <alignment horizontal="left" vertical="center"/>
    </xf>
    <xf numFmtId="0" fontId="14" fillId="0" borderId="0" xfId="2" applyFont="1" applyFill="1" applyBorder="1" applyAlignment="1">
      <alignment vertical="center"/>
    </xf>
    <xf numFmtId="0" fontId="5" fillId="0" borderId="10" xfId="2" applyFont="1" applyFill="1" applyBorder="1" applyAlignment="1">
      <alignment vertical="center"/>
    </xf>
    <xf numFmtId="0" fontId="9" fillId="0" borderId="0" xfId="12" applyFont="1" applyFill="1" applyBorder="1" applyAlignment="1">
      <alignment vertical="center"/>
    </xf>
    <xf numFmtId="0" fontId="6" fillId="0" borderId="0" xfId="12" applyFont="1" applyFill="1" applyBorder="1" applyAlignment="1">
      <alignment horizontal="right" vertical="center"/>
    </xf>
    <xf numFmtId="0" fontId="6" fillId="0" borderId="0" xfId="2" applyFont="1" applyFill="1" applyBorder="1">
      <alignment vertical="center"/>
    </xf>
    <xf numFmtId="0" fontId="21" fillId="0" borderId="0" xfId="2" applyFont="1" applyFill="1">
      <alignment vertical="center"/>
    </xf>
    <xf numFmtId="0" fontId="5" fillId="0" borderId="0" xfId="2" applyFont="1" applyFill="1" applyBorder="1">
      <alignment vertical="center"/>
    </xf>
    <xf numFmtId="0" fontId="19" fillId="0" borderId="0" xfId="1" applyFont="1" applyFill="1" applyBorder="1" applyAlignment="1">
      <alignment horizontal="left" vertical="center"/>
    </xf>
    <xf numFmtId="0" fontId="18" fillId="0" borderId="1" xfId="9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top"/>
    </xf>
    <xf numFmtId="0" fontId="6" fillId="0" borderId="0" xfId="2" applyFont="1" applyFill="1" applyBorder="1" applyAlignment="1">
      <alignment vertical="top"/>
    </xf>
    <xf numFmtId="0" fontId="18" fillId="0" borderId="1" xfId="9" applyFont="1" applyFill="1" applyBorder="1" applyAlignment="1">
      <alignment horizontal="right" vertical="center"/>
    </xf>
    <xf numFmtId="0" fontId="19" fillId="0" borderId="0" xfId="9" applyFont="1" applyFill="1" applyBorder="1" applyAlignment="1">
      <alignment horizontal="left" vertical="center"/>
    </xf>
    <xf numFmtId="0" fontId="18" fillId="0" borderId="1" xfId="8" applyFont="1" applyFill="1" applyBorder="1" applyAlignment="1">
      <alignment horizontal="right"/>
    </xf>
    <xf numFmtId="0" fontId="6" fillId="0" borderId="1" xfId="9" applyFont="1" applyFill="1" applyBorder="1" applyAlignment="1">
      <alignment horizontal="right" vertical="center"/>
    </xf>
    <xf numFmtId="0" fontId="6" fillId="0" borderId="10" xfId="11" applyFont="1" applyFill="1" applyBorder="1" applyAlignment="1">
      <alignment vertical="center"/>
    </xf>
    <xf numFmtId="0" fontId="9" fillId="0" borderId="0" xfId="11" applyFont="1" applyFill="1" applyBorder="1" applyAlignment="1">
      <alignment horizontal="left" vertical="center"/>
    </xf>
    <xf numFmtId="0" fontId="11" fillId="0" borderId="0" xfId="5" applyFont="1" applyFill="1" applyBorder="1" applyAlignment="1">
      <alignment horizontal="left" vertical="center"/>
    </xf>
    <xf numFmtId="0" fontId="7" fillId="0" borderId="15" xfId="5" applyFont="1" applyFill="1" applyBorder="1" applyAlignment="1">
      <alignment horizontal="center" vertical="center"/>
    </xf>
    <xf numFmtId="0" fontId="5" fillId="0" borderId="33" xfId="5" applyFont="1" applyFill="1" applyBorder="1" applyAlignment="1">
      <alignment horizontal="center" vertical="center"/>
    </xf>
    <xf numFmtId="0" fontId="5" fillId="0" borderId="34" xfId="5" applyFont="1" applyFill="1" applyBorder="1" applyAlignment="1">
      <alignment horizontal="center" vertical="center"/>
    </xf>
    <xf numFmtId="181" fontId="7" fillId="0" borderId="29" xfId="5" applyNumberFormat="1" applyFont="1" applyFill="1" applyBorder="1" applyAlignment="1">
      <alignment horizontal="center" vertical="center" shrinkToFit="1"/>
    </xf>
    <xf numFmtId="49" fontId="5" fillId="0" borderId="29" xfId="5" applyNumberFormat="1" applyFont="1" applyFill="1" applyBorder="1" applyAlignment="1">
      <alignment horizontal="center" vertical="center" shrinkToFit="1"/>
    </xf>
    <xf numFmtId="181" fontId="5" fillId="0" borderId="29" xfId="5" applyNumberFormat="1" applyFont="1" applyFill="1" applyBorder="1" applyAlignment="1">
      <alignment horizontal="center" vertical="center" shrinkToFit="1"/>
    </xf>
    <xf numFmtId="0" fontId="5" fillId="0" borderId="29" xfId="5" applyFont="1" applyFill="1" applyBorder="1" applyAlignment="1">
      <alignment horizontal="center" vertical="center" shrinkToFit="1"/>
    </xf>
    <xf numFmtId="0" fontId="7" fillId="0" borderId="29" xfId="5" applyFont="1" applyFill="1" applyBorder="1" applyAlignment="1">
      <alignment horizontal="center" vertical="center" shrinkToFit="1"/>
    </xf>
    <xf numFmtId="181" fontId="5" fillId="0" borderId="3" xfId="5" applyNumberFormat="1" applyFont="1" applyFill="1" applyBorder="1" applyAlignment="1">
      <alignment horizontal="center" vertical="center" shrinkToFit="1"/>
    </xf>
    <xf numFmtId="0" fontId="5" fillId="0" borderId="3" xfId="5" applyFont="1" applyFill="1" applyBorder="1" applyAlignment="1">
      <alignment horizontal="center" vertical="center" shrinkToFit="1"/>
    </xf>
    <xf numFmtId="0" fontId="5" fillId="0" borderId="5" xfId="5" applyFont="1" applyFill="1" applyBorder="1" applyAlignment="1">
      <alignment horizontal="center" vertical="center" shrinkToFit="1"/>
    </xf>
    <xf numFmtId="0" fontId="14" fillId="0" borderId="5" xfId="5" applyFont="1" applyFill="1" applyBorder="1" applyAlignment="1">
      <alignment horizontal="center" vertical="center" shrinkToFit="1"/>
    </xf>
    <xf numFmtId="0" fontId="14" fillId="0" borderId="2" xfId="5" applyFont="1" applyFill="1" applyBorder="1" applyAlignment="1">
      <alignment horizontal="center" vertical="center" shrinkToFit="1"/>
    </xf>
    <xf numFmtId="178" fontId="26" fillId="0" borderId="22" xfId="3" applyNumberFormat="1" applyFont="1" applyFill="1" applyBorder="1" applyAlignment="1">
      <alignment vertical="center"/>
    </xf>
    <xf numFmtId="178" fontId="26" fillId="0" borderId="37" xfId="3" applyNumberFormat="1" applyFont="1" applyFill="1" applyBorder="1" applyAlignment="1">
      <alignment vertical="center"/>
    </xf>
    <xf numFmtId="0" fontId="26" fillId="0" borderId="24" xfId="5" applyFont="1" applyFill="1" applyBorder="1" applyAlignment="1">
      <alignment vertical="center"/>
    </xf>
    <xf numFmtId="0" fontId="26" fillId="0" borderId="22" xfId="5" applyFont="1" applyFill="1" applyBorder="1" applyAlignment="1">
      <alignment vertical="center"/>
    </xf>
    <xf numFmtId="0" fontId="26" fillId="0" borderId="37" xfId="5" applyFont="1" applyFill="1" applyBorder="1" applyAlignment="1">
      <alignment vertical="center"/>
    </xf>
    <xf numFmtId="0" fontId="26" fillId="0" borderId="25" xfId="5" applyFont="1" applyFill="1" applyBorder="1" applyAlignment="1">
      <alignment vertical="center"/>
    </xf>
    <xf numFmtId="0" fontId="26" fillId="0" borderId="17" xfId="5" applyFont="1" applyFill="1" applyBorder="1" applyAlignment="1">
      <alignment vertical="center"/>
    </xf>
    <xf numFmtId="0" fontId="26" fillId="0" borderId="38" xfId="5" applyFont="1" applyFill="1" applyBorder="1" applyAlignment="1">
      <alignment vertical="center"/>
    </xf>
    <xf numFmtId="178" fontId="26" fillId="0" borderId="22" xfId="3" applyNumberFormat="1" applyFont="1" applyFill="1" applyBorder="1" applyAlignment="1">
      <alignment horizontal="right" vertical="center"/>
    </xf>
    <xf numFmtId="178" fontId="26" fillId="0" borderId="37" xfId="3" applyNumberFormat="1" applyFont="1" applyFill="1" applyBorder="1" applyAlignment="1">
      <alignment horizontal="right" vertical="center"/>
    </xf>
    <xf numFmtId="181" fontId="7" fillId="0" borderId="52" xfId="5" applyNumberFormat="1" applyFont="1" applyFill="1" applyBorder="1" applyAlignment="1">
      <alignment horizontal="center" vertical="center" shrinkToFit="1"/>
    </xf>
    <xf numFmtId="0" fontId="5" fillId="0" borderId="0" xfId="2" applyFont="1" applyFill="1" applyBorder="1" applyAlignment="1"/>
    <xf numFmtId="0" fontId="21" fillId="0" borderId="0" xfId="2" applyFont="1" applyFill="1" applyAlignment="1">
      <alignment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17" fillId="0" borderId="0" xfId="9" applyFont="1" applyFill="1" applyBorder="1" applyAlignment="1">
      <alignment vertical="center"/>
    </xf>
    <xf numFmtId="0" fontId="18" fillId="0" borderId="0" xfId="2" applyFont="1" applyFill="1" applyBorder="1" applyAlignment="1">
      <alignment vertical="top"/>
    </xf>
    <xf numFmtId="0" fontId="27" fillId="0" borderId="0" xfId="8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28" fillId="0" borderId="27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/>
    </xf>
    <xf numFmtId="0" fontId="18" fillId="0" borderId="10" xfId="8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178" fontId="28" fillId="0" borderId="5" xfId="3" applyNumberFormat="1" applyFont="1" applyFill="1" applyBorder="1" applyAlignment="1">
      <alignment vertical="center"/>
    </xf>
    <xf numFmtId="178" fontId="17" fillId="0" borderId="5" xfId="3" applyNumberFormat="1" applyFont="1" applyFill="1" applyBorder="1" applyAlignment="1">
      <alignment vertical="center"/>
    </xf>
    <xf numFmtId="178" fontId="17" fillId="0" borderId="29" xfId="3" applyNumberFormat="1" applyFont="1" applyFill="1" applyBorder="1" applyAlignment="1">
      <alignment vertical="center"/>
    </xf>
    <xf numFmtId="178" fontId="28" fillId="0" borderId="2" xfId="3" applyNumberFormat="1" applyFont="1" applyFill="1" applyBorder="1" applyAlignment="1">
      <alignment vertical="center"/>
    </xf>
    <xf numFmtId="178" fontId="17" fillId="0" borderId="2" xfId="3" applyNumberFormat="1" applyFont="1" applyFill="1" applyBorder="1" applyAlignment="1">
      <alignment vertical="center"/>
    </xf>
    <xf numFmtId="178" fontId="17" fillId="0" borderId="3" xfId="3" applyNumberFormat="1" applyFont="1" applyFill="1" applyBorder="1" applyAlignment="1">
      <alignment vertical="center"/>
    </xf>
    <xf numFmtId="178" fontId="28" fillId="0" borderId="27" xfId="3" applyNumberFormat="1" applyFont="1" applyFill="1" applyBorder="1" applyAlignment="1">
      <alignment vertical="center"/>
    </xf>
    <xf numFmtId="178" fontId="17" fillId="0" borderId="27" xfId="3" applyNumberFormat="1" applyFont="1" applyFill="1" applyBorder="1" applyAlignment="1">
      <alignment vertical="center"/>
    </xf>
    <xf numFmtId="178" fontId="28" fillId="0" borderId="29" xfId="3" applyNumberFormat="1" applyFont="1" applyFill="1" applyBorder="1" applyAlignment="1">
      <alignment vertical="center"/>
    </xf>
    <xf numFmtId="178" fontId="28" fillId="0" borderId="3" xfId="3" applyNumberFormat="1" applyFont="1" applyFill="1" applyBorder="1" applyAlignment="1">
      <alignment vertical="center"/>
    </xf>
    <xf numFmtId="0" fontId="17" fillId="0" borderId="5" xfId="2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horizontal="center" vertical="center"/>
    </xf>
    <xf numFmtId="0" fontId="17" fillId="0" borderId="1" xfId="2" applyFont="1" applyFill="1" applyBorder="1">
      <alignment vertical="center"/>
    </xf>
    <xf numFmtId="0" fontId="18" fillId="0" borderId="1" xfId="8" applyFont="1" applyFill="1" applyBorder="1" applyAlignment="1"/>
    <xf numFmtId="0" fontId="17" fillId="0" borderId="34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8" fillId="0" borderId="1" xfId="2" applyFont="1" applyFill="1" applyBorder="1" applyAlignment="1"/>
    <xf numFmtId="0" fontId="18" fillId="0" borderId="1" xfId="2" applyFont="1" applyFill="1" applyBorder="1" applyAlignment="1">
      <alignment horizontal="right" vertical="center"/>
    </xf>
    <xf numFmtId="0" fontId="17" fillId="0" borderId="29" xfId="2" applyFont="1" applyFill="1" applyBorder="1">
      <alignment vertical="center"/>
    </xf>
    <xf numFmtId="0" fontId="27" fillId="0" borderId="0" xfId="9" applyFont="1" applyFill="1" applyBorder="1" applyAlignment="1">
      <alignment vertical="center"/>
    </xf>
    <xf numFmtId="0" fontId="17" fillId="0" borderId="6" xfId="2" applyFont="1" applyFill="1" applyBorder="1" applyAlignment="1">
      <alignment horizontal="center" vertical="center"/>
    </xf>
    <xf numFmtId="0" fontId="28" fillId="0" borderId="6" xfId="2" applyFont="1" applyFill="1" applyBorder="1" applyAlignment="1">
      <alignment horizontal="center" vertical="center" wrapText="1"/>
    </xf>
    <xf numFmtId="0" fontId="28" fillId="0" borderId="8" xfId="2" applyFont="1" applyFill="1" applyBorder="1" applyAlignment="1">
      <alignment horizontal="center" vertical="center" wrapText="1"/>
    </xf>
    <xf numFmtId="0" fontId="17" fillId="0" borderId="6" xfId="2" applyFont="1" applyFill="1" applyBorder="1" applyAlignment="1">
      <alignment horizontal="center" vertical="center" wrapText="1"/>
    </xf>
    <xf numFmtId="179" fontId="17" fillId="0" borderId="5" xfId="2" applyNumberFormat="1" applyFont="1" applyFill="1" applyBorder="1" applyAlignment="1">
      <alignment vertical="center"/>
    </xf>
    <xf numFmtId="179" fontId="17" fillId="0" borderId="2" xfId="2" applyNumberFormat="1" applyFont="1" applyFill="1" applyBorder="1" applyAlignment="1">
      <alignment vertical="center"/>
    </xf>
    <xf numFmtId="38" fontId="17" fillId="0" borderId="15" xfId="3" applyFont="1" applyFill="1" applyBorder="1" applyAlignment="1">
      <alignment horizontal="center" vertical="center"/>
    </xf>
    <xf numFmtId="177" fontId="28" fillId="0" borderId="20" xfId="10" quotePrefix="1" applyNumberFormat="1" applyFont="1" applyFill="1" applyBorder="1" applyAlignment="1">
      <alignment vertical="center"/>
    </xf>
    <xf numFmtId="180" fontId="28" fillId="0" borderId="36" xfId="10" quotePrefix="1" applyNumberFormat="1" applyFont="1" applyFill="1" applyBorder="1" applyAlignment="1">
      <alignment vertical="center"/>
    </xf>
    <xf numFmtId="177" fontId="17" fillId="0" borderId="24" xfId="10" quotePrefix="1" applyNumberFormat="1" applyFont="1" applyFill="1" applyBorder="1" applyAlignment="1">
      <alignment vertical="center"/>
    </xf>
    <xf numFmtId="180" fontId="17" fillId="0" borderId="37" xfId="10" quotePrefix="1" applyNumberFormat="1" applyFont="1" applyFill="1" applyBorder="1" applyAlignment="1">
      <alignment vertical="center"/>
    </xf>
    <xf numFmtId="177" fontId="29" fillId="0" borderId="24" xfId="2" applyNumberFormat="1" applyFont="1" applyFill="1" applyBorder="1">
      <alignment vertical="center"/>
    </xf>
    <xf numFmtId="177" fontId="17" fillId="0" borderId="24" xfId="10" applyNumberFormat="1" applyFont="1" applyFill="1" applyBorder="1" applyAlignment="1">
      <alignment vertical="center"/>
    </xf>
    <xf numFmtId="177" fontId="17" fillId="0" borderId="25" xfId="2" applyNumberFormat="1" applyFont="1" applyFill="1" applyBorder="1">
      <alignment vertical="center"/>
    </xf>
    <xf numFmtId="180" fontId="17" fillId="0" borderId="38" xfId="10" quotePrefix="1" applyNumberFormat="1" applyFont="1" applyFill="1" applyBorder="1" applyAlignment="1">
      <alignment vertical="center"/>
    </xf>
    <xf numFmtId="0" fontId="17" fillId="0" borderId="8" xfId="2" applyFont="1" applyFill="1" applyBorder="1" applyAlignment="1">
      <alignment horizontal="center" vertical="center"/>
    </xf>
    <xf numFmtId="0" fontId="18" fillId="0" borderId="0" xfId="9" applyFont="1" applyFill="1" applyBorder="1" applyAlignment="1">
      <alignment horizontal="center" vertical="center"/>
    </xf>
    <xf numFmtId="0" fontId="19" fillId="0" borderId="0" xfId="9" applyFont="1" applyFill="1" applyBorder="1" applyAlignment="1">
      <alignment vertical="center"/>
    </xf>
    <xf numFmtId="0" fontId="18" fillId="0" borderId="0" xfId="9" applyFont="1" applyFill="1" applyBorder="1" applyAlignment="1">
      <alignment vertical="center"/>
    </xf>
    <xf numFmtId="0" fontId="18" fillId="0" borderId="10" xfId="9" applyFont="1" applyFill="1" applyBorder="1" applyAlignment="1">
      <alignment vertical="center" wrapText="1"/>
    </xf>
    <xf numFmtId="0" fontId="18" fillId="0" borderId="0" xfId="9" applyFont="1" applyFill="1" applyBorder="1" applyAlignment="1">
      <alignment vertical="center" wrapText="1"/>
    </xf>
    <xf numFmtId="0" fontId="18" fillId="0" borderId="10" xfId="9" applyFont="1" applyFill="1" applyBorder="1" applyAlignment="1">
      <alignment vertical="center"/>
    </xf>
    <xf numFmtId="38" fontId="17" fillId="0" borderId="49" xfId="3" applyFont="1" applyFill="1" applyBorder="1" applyAlignment="1">
      <alignment horizontal="center" vertical="center"/>
    </xf>
    <xf numFmtId="180" fontId="28" fillId="0" borderId="42" xfId="10" quotePrefix="1" applyNumberFormat="1" applyFont="1" applyFill="1" applyBorder="1" applyAlignment="1">
      <alignment vertical="center"/>
    </xf>
    <xf numFmtId="177" fontId="28" fillId="0" borderId="27" xfId="10" quotePrefix="1" applyNumberFormat="1" applyFont="1" applyFill="1" applyBorder="1" applyAlignment="1">
      <alignment vertical="center"/>
    </xf>
    <xf numFmtId="180" fontId="17" fillId="0" borderId="43" xfId="10" quotePrefix="1" applyNumberFormat="1" applyFont="1" applyFill="1" applyBorder="1" applyAlignment="1">
      <alignment vertical="center"/>
    </xf>
    <xf numFmtId="180" fontId="17" fillId="0" borderId="0" xfId="10" quotePrefix="1" applyNumberFormat="1" applyFont="1" applyFill="1" applyBorder="1" applyAlignment="1">
      <alignment vertical="center"/>
    </xf>
    <xf numFmtId="177" fontId="17" fillId="0" borderId="29" xfId="10" quotePrefix="1" applyNumberFormat="1" applyFont="1" applyFill="1" applyBorder="1" applyAlignment="1">
      <alignment vertical="center"/>
    </xf>
    <xf numFmtId="177" fontId="17" fillId="0" borderId="0" xfId="10" quotePrefix="1" applyNumberFormat="1" applyFont="1" applyFill="1" applyBorder="1" applyAlignment="1">
      <alignment vertical="center"/>
    </xf>
    <xf numFmtId="177" fontId="17" fillId="0" borderId="29" xfId="10" applyNumberFormat="1" applyFont="1" applyFill="1" applyBorder="1" applyAlignment="1">
      <alignment vertical="center"/>
    </xf>
    <xf numFmtId="177" fontId="17" fillId="0" borderId="0" xfId="10" applyNumberFormat="1" applyFont="1" applyFill="1" applyBorder="1" applyAlignment="1">
      <alignment vertical="center"/>
    </xf>
    <xf numFmtId="180" fontId="17" fillId="0" borderId="17" xfId="10" quotePrefix="1" applyNumberFormat="1" applyFont="1" applyFill="1" applyBorder="1" applyAlignment="1">
      <alignment vertical="center"/>
    </xf>
    <xf numFmtId="177" fontId="17" fillId="0" borderId="25" xfId="2" applyNumberFormat="1" applyFont="1" applyFill="1" applyBorder="1" applyAlignment="1">
      <alignment vertical="center"/>
    </xf>
    <xf numFmtId="180" fontId="29" fillId="0" borderId="43" xfId="2" applyNumberFormat="1" applyFont="1" applyFill="1" applyBorder="1" applyAlignment="1">
      <alignment vertical="center"/>
    </xf>
    <xf numFmtId="180" fontId="29" fillId="0" borderId="0" xfId="2" applyNumberFormat="1" applyFont="1" applyFill="1" applyBorder="1" applyAlignment="1">
      <alignment vertical="center"/>
    </xf>
    <xf numFmtId="177" fontId="29" fillId="0" borderId="29" xfId="2" applyNumberFormat="1" applyFont="1" applyFill="1" applyBorder="1" applyAlignment="1">
      <alignment vertical="center"/>
    </xf>
    <xf numFmtId="177" fontId="29" fillId="0" borderId="0" xfId="2" applyNumberFormat="1" applyFont="1" applyFill="1" applyBorder="1" applyAlignment="1">
      <alignment vertical="center"/>
    </xf>
    <xf numFmtId="177" fontId="29" fillId="0" borderId="24" xfId="2" applyNumberFormat="1" applyFont="1" applyFill="1" applyBorder="1" applyAlignment="1">
      <alignment vertical="center"/>
    </xf>
    <xf numFmtId="0" fontId="18" fillId="0" borderId="0" xfId="9" applyFont="1" applyFill="1" applyBorder="1" applyAlignment="1"/>
    <xf numFmtId="38" fontId="17" fillId="0" borderId="0" xfId="3" applyFont="1" applyFill="1" applyBorder="1" applyAlignment="1">
      <alignment vertical="center"/>
    </xf>
    <xf numFmtId="177" fontId="28" fillId="0" borderId="0" xfId="10" quotePrefix="1" applyNumberFormat="1" applyFont="1" applyFill="1" applyBorder="1" applyAlignment="1">
      <alignment vertical="center"/>
    </xf>
    <xf numFmtId="180" fontId="28" fillId="0" borderId="0" xfId="10" quotePrefix="1" applyNumberFormat="1" applyFont="1" applyFill="1" applyBorder="1" applyAlignment="1">
      <alignment vertical="center"/>
    </xf>
    <xf numFmtId="177" fontId="17" fillId="0" borderId="0" xfId="2" applyNumberFormat="1" applyFont="1" applyFill="1" applyBorder="1" applyAlignment="1">
      <alignment vertical="center"/>
    </xf>
    <xf numFmtId="0" fontId="18" fillId="0" borderId="0" xfId="9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left" vertical="center"/>
    </xf>
    <xf numFmtId="176" fontId="5" fillId="0" borderId="6" xfId="11" applyNumberFormat="1" applyFont="1" applyFill="1" applyBorder="1" applyAlignment="1">
      <alignment horizontal="center" vertical="center" shrinkToFit="1"/>
    </xf>
    <xf numFmtId="176" fontId="5" fillId="0" borderId="8" xfId="11" applyNumberFormat="1" applyFont="1" applyFill="1" applyBorder="1" applyAlignment="1">
      <alignment horizontal="center" vertical="center" shrinkToFit="1"/>
    </xf>
    <xf numFmtId="177" fontId="7" fillId="0" borderId="5" xfId="11" applyNumberFormat="1" applyFont="1" applyFill="1" applyBorder="1" applyAlignment="1">
      <alignment horizontal="right" vertical="center" shrinkToFit="1"/>
    </xf>
    <xf numFmtId="177" fontId="5" fillId="0" borderId="5" xfId="11" applyNumberFormat="1" applyFont="1" applyFill="1" applyBorder="1" applyAlignment="1">
      <alignment horizontal="right" vertical="center" shrinkToFit="1"/>
    </xf>
    <xf numFmtId="177" fontId="5" fillId="0" borderId="5" xfId="11" applyNumberFormat="1" applyFont="1" applyFill="1" applyBorder="1" applyAlignment="1">
      <alignment horizontal="right" vertical="center"/>
    </xf>
    <xf numFmtId="177" fontId="5" fillId="0" borderId="29" xfId="11" applyNumberFormat="1" applyFont="1" applyFill="1" applyBorder="1" applyAlignment="1">
      <alignment horizontal="right" vertical="center"/>
    </xf>
    <xf numFmtId="177" fontId="7" fillId="0" borderId="5" xfId="11" applyNumberFormat="1" applyFont="1" applyFill="1" applyBorder="1" applyAlignment="1">
      <alignment horizontal="right" vertical="center"/>
    </xf>
    <xf numFmtId="177" fontId="7" fillId="0" borderId="2" xfId="11" applyNumberFormat="1" applyFont="1" applyFill="1" applyBorder="1" applyAlignment="1">
      <alignment horizontal="right" vertical="center" shrinkToFit="1"/>
    </xf>
    <xf numFmtId="177" fontId="7" fillId="0" borderId="2" xfId="11" applyNumberFormat="1" applyFont="1" applyFill="1" applyBorder="1" applyAlignment="1">
      <alignment horizontal="right" vertical="center"/>
    </xf>
    <xf numFmtId="177" fontId="7" fillId="0" borderId="3" xfId="11" applyNumberFormat="1" applyFont="1" applyFill="1" applyBorder="1" applyAlignment="1">
      <alignment horizontal="right" vertical="center"/>
    </xf>
    <xf numFmtId="0" fontId="6" fillId="0" borderId="10" xfId="9" applyFont="1" applyFill="1" applyBorder="1" applyAlignment="1">
      <alignment vertical="center"/>
    </xf>
    <xf numFmtId="0" fontId="28" fillId="0" borderId="29" xfId="2" applyNumberFormat="1" applyFont="1" applyFill="1" applyBorder="1" applyAlignment="1">
      <alignment vertical="center"/>
    </xf>
    <xf numFmtId="0" fontId="17" fillId="0" borderId="29" xfId="2" applyFont="1" applyFill="1" applyBorder="1" applyAlignment="1">
      <alignment horizontal="left"/>
    </xf>
    <xf numFmtId="0" fontId="5" fillId="0" borderId="15" xfId="9" applyFont="1" applyFill="1" applyBorder="1" applyAlignment="1">
      <alignment horizontal="center" vertical="center"/>
    </xf>
    <xf numFmtId="0" fontId="5" fillId="0" borderId="33" xfId="9" applyFont="1" applyFill="1" applyBorder="1" applyAlignment="1">
      <alignment horizontal="center" vertical="center"/>
    </xf>
    <xf numFmtId="0" fontId="5" fillId="0" borderId="34" xfId="9" applyFont="1" applyFill="1" applyBorder="1" applyAlignment="1">
      <alignment horizontal="center" vertical="center"/>
    </xf>
    <xf numFmtId="178" fontId="7" fillId="0" borderId="24" xfId="3" applyNumberFormat="1" applyFont="1" applyFill="1" applyBorder="1" applyAlignment="1">
      <alignment vertical="center" shrinkToFit="1"/>
    </xf>
    <xf numFmtId="178" fontId="7" fillId="0" borderId="22" xfId="3" applyNumberFormat="1" applyFont="1" applyFill="1" applyBorder="1" applyAlignment="1">
      <alignment vertical="center" shrinkToFit="1"/>
    </xf>
    <xf numFmtId="178" fontId="7" fillId="0" borderId="37" xfId="3" applyNumberFormat="1" applyFont="1" applyFill="1" applyBorder="1" applyAlignment="1">
      <alignment vertical="center" shrinkToFit="1"/>
    </xf>
    <xf numFmtId="178" fontId="5" fillId="0" borderId="24" xfId="3" applyNumberFormat="1" applyFont="1" applyFill="1" applyBorder="1" applyAlignment="1">
      <alignment vertical="center" shrinkToFit="1"/>
    </xf>
    <xf numFmtId="178" fontId="5" fillId="0" borderId="22" xfId="3" applyNumberFormat="1" applyFont="1" applyFill="1" applyBorder="1" applyAlignment="1">
      <alignment vertical="center" shrinkToFit="1"/>
    </xf>
    <xf numFmtId="178" fontId="5" fillId="0" borderId="37" xfId="3" applyNumberFormat="1" applyFont="1" applyFill="1" applyBorder="1" applyAlignment="1">
      <alignment vertical="center" shrinkToFit="1"/>
    </xf>
    <xf numFmtId="178" fontId="5" fillId="0" borderId="37" xfId="3" applyNumberFormat="1" applyFont="1" applyFill="1" applyBorder="1" applyAlignment="1">
      <alignment horizontal="right" vertical="center" shrinkToFit="1"/>
    </xf>
    <xf numFmtId="178" fontId="7" fillId="0" borderId="25" xfId="3" applyNumberFormat="1" applyFont="1" applyFill="1" applyBorder="1" applyAlignment="1">
      <alignment vertical="center" shrinkToFit="1"/>
    </xf>
    <xf numFmtId="178" fontId="7" fillId="0" borderId="17" xfId="3" applyNumberFormat="1" applyFont="1" applyFill="1" applyBorder="1" applyAlignment="1">
      <alignment vertical="center" shrinkToFit="1"/>
    </xf>
    <xf numFmtId="178" fontId="7" fillId="0" borderId="38" xfId="3" applyNumberFormat="1" applyFont="1" applyFill="1" applyBorder="1" applyAlignment="1">
      <alignment vertical="center" shrinkToFit="1"/>
    </xf>
    <xf numFmtId="0" fontId="5" fillId="0" borderId="31" xfId="9" applyFont="1" applyFill="1" applyBorder="1" applyAlignment="1">
      <alignment horizontal="center" vertical="center"/>
    </xf>
    <xf numFmtId="0" fontId="5" fillId="0" borderId="30" xfId="9" applyFont="1" applyFill="1" applyBorder="1" applyAlignment="1">
      <alignment horizontal="center" vertical="center"/>
    </xf>
    <xf numFmtId="187" fontId="7" fillId="0" borderId="0" xfId="3" applyNumberFormat="1" applyFont="1" applyFill="1" applyBorder="1" applyAlignment="1">
      <alignment vertical="center" shrinkToFit="1"/>
    </xf>
    <xf numFmtId="187" fontId="5" fillId="0" borderId="0" xfId="3" applyNumberFormat="1" applyFont="1" applyFill="1" applyBorder="1" applyAlignment="1">
      <alignment vertical="center" shrinkToFit="1"/>
    </xf>
    <xf numFmtId="187" fontId="5" fillId="0" borderId="0" xfId="3" applyNumberFormat="1" applyFont="1" applyFill="1" applyBorder="1" applyAlignment="1">
      <alignment horizontal="right" vertical="center" shrinkToFit="1"/>
    </xf>
    <xf numFmtId="187" fontId="7" fillId="0" borderId="4" xfId="3" applyNumberFormat="1" applyFont="1" applyFill="1" applyBorder="1" applyAlignment="1">
      <alignment vertical="center" shrinkToFit="1"/>
    </xf>
    <xf numFmtId="0" fontId="6" fillId="0" borderId="1" xfId="9" applyFont="1" applyFill="1" applyBorder="1" applyAlignment="1">
      <alignment vertical="center"/>
    </xf>
    <xf numFmtId="186" fontId="7" fillId="0" borderId="2" xfId="3" applyNumberFormat="1" applyFont="1" applyFill="1" applyBorder="1" applyAlignment="1">
      <alignment vertical="center" shrinkToFit="1"/>
    </xf>
    <xf numFmtId="178" fontId="7" fillId="0" borderId="53" xfId="3" applyNumberFormat="1" applyFont="1" applyFill="1" applyBorder="1" applyAlignment="1">
      <alignment vertical="center" shrinkToFit="1"/>
    </xf>
    <xf numFmtId="178" fontId="7" fillId="0" borderId="54" xfId="3" applyNumberFormat="1" applyFont="1" applyFill="1" applyBorder="1" applyAlignment="1">
      <alignment vertical="center" shrinkToFit="1"/>
    </xf>
    <xf numFmtId="178" fontId="7" fillId="0" borderId="55" xfId="3" applyNumberFormat="1" applyFont="1" applyFill="1" applyBorder="1" applyAlignment="1">
      <alignment vertical="center" shrinkToFit="1"/>
    </xf>
    <xf numFmtId="187" fontId="7" fillId="0" borderId="60" xfId="3" applyNumberFormat="1" applyFont="1" applyFill="1" applyBorder="1" applyAlignment="1">
      <alignment vertical="center" shrinkToFit="1"/>
    </xf>
    <xf numFmtId="186" fontId="7" fillId="0" borderId="51" xfId="3" applyNumberFormat="1" applyFont="1" applyFill="1" applyBorder="1" applyAlignment="1">
      <alignment vertical="center" shrinkToFit="1"/>
    </xf>
    <xf numFmtId="186" fontId="7" fillId="0" borderId="5" xfId="3" applyNumberFormat="1" applyFont="1" applyFill="1" applyBorder="1" applyAlignment="1">
      <alignment vertical="center" shrinkToFit="1"/>
    </xf>
    <xf numFmtId="186" fontId="5" fillId="0" borderId="5" xfId="3" applyNumberFormat="1" applyFont="1" applyFill="1" applyBorder="1" applyAlignment="1">
      <alignment vertical="center" shrinkToFit="1"/>
    </xf>
    <xf numFmtId="178" fontId="7" fillId="0" borderId="37" xfId="3" applyNumberFormat="1" applyFont="1" applyFill="1" applyBorder="1" applyAlignment="1">
      <alignment horizontal="right" vertical="center" shrinkToFit="1"/>
    </xf>
    <xf numFmtId="178" fontId="7" fillId="0" borderId="22" xfId="3" applyNumberFormat="1" applyFont="1" applyFill="1" applyBorder="1" applyAlignment="1">
      <alignment horizontal="right" vertical="center" shrinkToFit="1"/>
    </xf>
    <xf numFmtId="178" fontId="5" fillId="0" borderId="22" xfId="3" applyNumberFormat="1" applyFont="1" applyFill="1" applyBorder="1" applyAlignment="1">
      <alignment horizontal="right" vertical="center" shrinkToFit="1"/>
    </xf>
    <xf numFmtId="178" fontId="7" fillId="0" borderId="38" xfId="3" applyNumberFormat="1" applyFont="1" applyFill="1" applyBorder="1" applyAlignment="1">
      <alignment horizontal="right" vertical="center" shrinkToFit="1"/>
    </xf>
    <xf numFmtId="178" fontId="7" fillId="0" borderId="17" xfId="3" applyNumberFormat="1" applyFont="1" applyFill="1" applyBorder="1" applyAlignment="1">
      <alignment horizontal="right" vertical="center" shrinkToFit="1"/>
    </xf>
    <xf numFmtId="0" fontId="5" fillId="0" borderId="61" xfId="9" applyFont="1" applyFill="1" applyBorder="1" applyAlignment="1">
      <alignment horizontal="center" vertical="center"/>
    </xf>
    <xf numFmtId="0" fontId="5" fillId="0" borderId="62" xfId="9" applyFont="1" applyFill="1" applyBorder="1" applyAlignment="1">
      <alignment horizontal="center" vertical="center"/>
    </xf>
    <xf numFmtId="0" fontId="5" fillId="0" borderId="63" xfId="9" applyFont="1" applyFill="1" applyBorder="1" applyAlignment="1">
      <alignment horizontal="center" vertical="center"/>
    </xf>
    <xf numFmtId="178" fontId="7" fillId="0" borderId="64" xfId="3" applyNumberFormat="1" applyFont="1" applyFill="1" applyBorder="1" applyAlignment="1">
      <alignment vertical="center" shrinkToFit="1"/>
    </xf>
    <xf numFmtId="178" fontId="7" fillId="0" borderId="21" xfId="3" applyNumberFormat="1" applyFont="1" applyFill="1" applyBorder="1" applyAlignment="1">
      <alignment horizontal="right" vertical="center" shrinkToFit="1"/>
    </xf>
    <xf numFmtId="178" fontId="5" fillId="0" borderId="21" xfId="3" applyNumberFormat="1" applyFont="1" applyFill="1" applyBorder="1" applyAlignment="1">
      <alignment horizontal="right" vertical="center" shrinkToFit="1"/>
    </xf>
    <xf numFmtId="178" fontId="7" fillId="0" borderId="16" xfId="3" applyNumberFormat="1" applyFont="1" applyFill="1" applyBorder="1" applyAlignment="1">
      <alignment horizontal="right" vertical="center" shrinkToFit="1"/>
    </xf>
    <xf numFmtId="0" fontId="5" fillId="0" borderId="65" xfId="9" applyFont="1" applyFill="1" applyBorder="1" applyAlignment="1">
      <alignment horizontal="center" vertical="center"/>
    </xf>
    <xf numFmtId="187" fontId="7" fillId="0" borderId="54" xfId="3" applyNumberFormat="1" applyFont="1" applyFill="1" applyBorder="1" applyAlignment="1">
      <alignment vertical="center" shrinkToFit="1"/>
    </xf>
    <xf numFmtId="187" fontId="7" fillId="0" borderId="22" xfId="3" applyNumberFormat="1" applyFont="1" applyFill="1" applyBorder="1" applyAlignment="1">
      <alignment horizontal="right" vertical="center" shrinkToFit="1"/>
    </xf>
    <xf numFmtId="187" fontId="5" fillId="0" borderId="22" xfId="3" applyNumberFormat="1" applyFont="1" applyFill="1" applyBorder="1" applyAlignment="1">
      <alignment horizontal="right" vertical="center" shrinkToFit="1"/>
    </xf>
    <xf numFmtId="187" fontId="7" fillId="0" borderId="17" xfId="3" applyNumberFormat="1" applyFont="1" applyFill="1" applyBorder="1" applyAlignment="1">
      <alignment horizontal="right" vertical="center" shrinkToFit="1"/>
    </xf>
    <xf numFmtId="0" fontId="11" fillId="0" borderId="0" xfId="9" applyFont="1" applyFill="1" applyBorder="1" applyAlignment="1">
      <alignment vertical="center"/>
    </xf>
    <xf numFmtId="0" fontId="6" fillId="0" borderId="0" xfId="11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11" fillId="0" borderId="0" xfId="12" applyFont="1" applyFill="1" applyBorder="1" applyAlignment="1">
      <alignment vertical="center"/>
    </xf>
    <xf numFmtId="0" fontId="5" fillId="0" borderId="3" xfId="12" applyFont="1" applyFill="1" applyBorder="1" applyAlignment="1">
      <alignment horizontal="center" vertical="center"/>
    </xf>
    <xf numFmtId="0" fontId="5" fillId="0" borderId="34" xfId="12" applyFont="1" applyFill="1" applyBorder="1" applyAlignment="1">
      <alignment horizontal="center" vertical="center"/>
    </xf>
    <xf numFmtId="177" fontId="7" fillId="0" borderId="27" xfId="12" applyNumberFormat="1" applyFont="1" applyFill="1" applyBorder="1" applyAlignment="1">
      <alignment vertical="center" shrinkToFit="1"/>
    </xf>
    <xf numFmtId="180" fontId="7" fillId="0" borderId="36" xfId="12" applyNumberFormat="1" applyFont="1" applyFill="1" applyBorder="1" applyAlignment="1">
      <alignment vertical="center" shrinkToFit="1"/>
    </xf>
    <xf numFmtId="177" fontId="5" fillId="0" borderId="29" xfId="12" applyNumberFormat="1" applyFont="1" applyFill="1" applyBorder="1" applyAlignment="1">
      <alignment vertical="center"/>
    </xf>
    <xf numFmtId="180" fontId="5" fillId="0" borderId="37" xfId="12" applyNumberFormat="1" applyFont="1" applyFill="1" applyBorder="1" applyAlignment="1">
      <alignment vertical="center"/>
    </xf>
    <xf numFmtId="177" fontId="5" fillId="0" borderId="3" xfId="12" applyNumberFormat="1" applyFont="1" applyFill="1" applyBorder="1" applyAlignment="1">
      <alignment vertical="center"/>
    </xf>
    <xf numFmtId="180" fontId="5" fillId="0" borderId="38" xfId="12" applyNumberFormat="1" applyFont="1" applyFill="1" applyBorder="1" applyAlignment="1">
      <alignment vertical="center"/>
    </xf>
    <xf numFmtId="0" fontId="5" fillId="0" borderId="34" xfId="2" applyFont="1" applyFill="1" applyBorder="1" applyAlignment="1">
      <alignment horizontal="center" vertical="center"/>
    </xf>
    <xf numFmtId="41" fontId="7" fillId="0" borderId="27" xfId="2" applyNumberFormat="1" applyFont="1" applyFill="1" applyBorder="1" applyAlignment="1">
      <alignment vertical="center" shrinkToFit="1"/>
    </xf>
    <xf numFmtId="183" fontId="7" fillId="0" borderId="36" xfId="2" applyNumberFormat="1" applyFont="1" applyFill="1" applyBorder="1" applyAlignment="1">
      <alignment vertical="center" shrinkToFit="1"/>
    </xf>
    <xf numFmtId="41" fontId="5" fillId="0" borderId="29" xfId="2" applyNumberFormat="1" applyFont="1" applyFill="1" applyBorder="1" applyAlignment="1">
      <alignment vertical="center"/>
    </xf>
    <xf numFmtId="183" fontId="5" fillId="0" borderId="37" xfId="2" applyNumberFormat="1" applyFont="1" applyFill="1" applyBorder="1" applyAlignment="1">
      <alignment vertical="center"/>
    </xf>
    <xf numFmtId="41" fontId="5" fillId="0" borderId="29" xfId="2" applyNumberFormat="1" applyFont="1" applyFill="1" applyBorder="1" applyAlignment="1">
      <alignment horizontal="right" vertical="center"/>
    </xf>
    <xf numFmtId="41" fontId="5" fillId="0" borderId="37" xfId="2" applyNumberFormat="1" applyFont="1" applyFill="1" applyBorder="1" applyAlignment="1">
      <alignment horizontal="right" vertical="center"/>
    </xf>
    <xf numFmtId="41" fontId="5" fillId="0" borderId="3" xfId="2" applyNumberFormat="1" applyFont="1" applyFill="1" applyBorder="1" applyAlignment="1">
      <alignment vertical="center"/>
    </xf>
    <xf numFmtId="183" fontId="5" fillId="0" borderId="38" xfId="2" applyNumberFormat="1" applyFont="1" applyFill="1" applyBorder="1" applyAlignment="1">
      <alignment vertical="center"/>
    </xf>
    <xf numFmtId="0" fontId="5" fillId="0" borderId="29" xfId="2" applyFont="1" applyFill="1" applyBorder="1" applyAlignment="1">
      <alignment horizontal="left" vertical="center" indent="1" shrinkToFit="1"/>
    </xf>
    <xf numFmtId="0" fontId="5" fillId="0" borderId="29" xfId="2" applyFont="1" applyFill="1" applyBorder="1" applyAlignment="1">
      <alignment horizontal="left" vertical="center" indent="2" shrinkToFit="1"/>
    </xf>
    <xf numFmtId="0" fontId="5" fillId="0" borderId="29" xfId="2" applyFont="1" applyFill="1" applyBorder="1" applyAlignment="1">
      <alignment horizontal="left" vertical="center" indent="2"/>
    </xf>
    <xf numFmtId="0" fontId="5" fillId="0" borderId="3" xfId="2" applyFont="1" applyFill="1" applyBorder="1" applyAlignment="1">
      <alignment horizontal="left" vertical="center" indent="1" shrinkToFit="1"/>
    </xf>
    <xf numFmtId="0" fontId="9" fillId="0" borderId="0" xfId="2" applyFont="1" applyFill="1" applyBorder="1" applyAlignment="1">
      <alignment vertical="top"/>
    </xf>
    <xf numFmtId="0" fontId="6" fillId="0" borderId="0" xfId="2" applyFont="1" applyFill="1" applyBorder="1" applyAlignment="1">
      <alignment vertical="center"/>
    </xf>
    <xf numFmtId="0" fontId="10" fillId="0" borderId="29" xfId="12" applyFont="1" applyFill="1" applyBorder="1" applyAlignment="1">
      <alignment vertical="center"/>
    </xf>
    <xf numFmtId="188" fontId="7" fillId="0" borderId="19" xfId="2" applyNumberFormat="1" applyFont="1" applyFill="1" applyBorder="1" applyAlignment="1">
      <alignment vertical="center"/>
    </xf>
    <xf numFmtId="188" fontId="5" fillId="0" borderId="5" xfId="2" applyNumberFormat="1" applyFont="1" applyFill="1" applyBorder="1" applyAlignment="1">
      <alignment vertical="center"/>
    </xf>
    <xf numFmtId="188" fontId="7" fillId="0" borderId="5" xfId="2" applyNumberFormat="1" applyFont="1" applyFill="1" applyBorder="1" applyAlignment="1">
      <alignment vertical="center"/>
    </xf>
    <xf numFmtId="188" fontId="5" fillId="0" borderId="2" xfId="2" applyNumberFormat="1" applyFont="1" applyFill="1" applyBorder="1" applyAlignment="1">
      <alignment vertical="center"/>
    </xf>
    <xf numFmtId="176" fontId="7" fillId="0" borderId="29" xfId="2" applyNumberFormat="1" applyFont="1" applyFill="1" applyBorder="1" applyAlignment="1">
      <alignment vertical="center"/>
    </xf>
    <xf numFmtId="176" fontId="7" fillId="0" borderId="27" xfId="2" applyNumberFormat="1" applyFont="1" applyFill="1" applyBorder="1" applyAlignment="1">
      <alignment vertical="center"/>
    </xf>
    <xf numFmtId="176" fontId="5" fillId="0" borderId="29" xfId="2" applyNumberFormat="1" applyFont="1" applyFill="1" applyBorder="1" applyAlignment="1">
      <alignment vertical="center"/>
    </xf>
    <xf numFmtId="176" fontId="5" fillId="0" borderId="3" xfId="2" applyNumberFormat="1" applyFont="1" applyFill="1" applyBorder="1" applyAlignment="1">
      <alignment vertical="center"/>
    </xf>
    <xf numFmtId="176" fontId="7" fillId="0" borderId="29" xfId="2" applyNumberFormat="1" applyFont="1" applyFill="1" applyBorder="1" applyAlignment="1">
      <alignment horizontal="right" vertical="center"/>
    </xf>
    <xf numFmtId="176" fontId="5" fillId="0" borderId="29" xfId="2" applyNumberFormat="1" applyFont="1" applyFill="1" applyBorder="1" applyAlignment="1">
      <alignment horizontal="right" vertical="center"/>
    </xf>
    <xf numFmtId="179" fontId="5" fillId="0" borderId="29" xfId="2" applyNumberFormat="1" applyFont="1" applyFill="1" applyBorder="1" applyAlignment="1">
      <alignment vertical="center"/>
    </xf>
    <xf numFmtId="179" fontId="5" fillId="0" borderId="0" xfId="2" applyNumberFormat="1" applyFont="1" applyFill="1" applyBorder="1" applyAlignment="1">
      <alignment vertical="center"/>
    </xf>
    <xf numFmtId="179" fontId="5" fillId="0" borderId="3" xfId="2" applyNumberFormat="1" applyFont="1" applyFill="1" applyBorder="1" applyAlignment="1">
      <alignment vertical="center"/>
    </xf>
    <xf numFmtId="179" fontId="5" fillId="0" borderId="27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 wrapText="1"/>
    </xf>
    <xf numFmtId="184" fontId="5" fillId="0" borderId="0" xfId="2" applyNumberFormat="1" applyFont="1" applyFill="1" applyBorder="1" applyAlignment="1">
      <alignment vertical="center"/>
    </xf>
    <xf numFmtId="0" fontId="5" fillId="0" borderId="11" xfId="2" applyFont="1" applyFill="1" applyBorder="1" applyAlignment="1">
      <alignment horizontal="center" vertical="center" wrapText="1"/>
    </xf>
    <xf numFmtId="184" fontId="5" fillId="0" borderId="19" xfId="2" applyNumberFormat="1" applyFont="1" applyFill="1" applyBorder="1" applyAlignment="1">
      <alignment vertical="center"/>
    </xf>
    <xf numFmtId="184" fontId="5" fillId="0" borderId="5" xfId="2" applyNumberFormat="1" applyFont="1" applyFill="1" applyBorder="1" applyAlignment="1">
      <alignment vertical="center"/>
    </xf>
    <xf numFmtId="184" fontId="5" fillId="0" borderId="2" xfId="2" applyNumberFormat="1" applyFont="1" applyFill="1" applyBorder="1" applyAlignment="1">
      <alignment vertical="center"/>
    </xf>
    <xf numFmtId="0" fontId="30" fillId="0" borderId="0" xfId="2" applyFont="1" applyFill="1" applyAlignment="1">
      <alignment vertical="center"/>
    </xf>
    <xf numFmtId="189" fontId="21" fillId="0" borderId="0" xfId="2" applyNumberFormat="1" applyFont="1" applyFill="1" applyAlignment="1">
      <alignment horizontal="right" vertical="center" indent="1"/>
    </xf>
    <xf numFmtId="0" fontId="5" fillId="0" borderId="0" xfId="5" applyFont="1" applyFill="1" applyBorder="1" applyAlignment="1">
      <alignment horizontal="left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29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177" fontId="7" fillId="0" borderId="24" xfId="3" applyNumberFormat="1" applyFont="1" applyFill="1" applyBorder="1" applyAlignment="1">
      <alignment vertical="center"/>
    </xf>
    <xf numFmtId="177" fontId="7" fillId="0" borderId="22" xfId="3" applyNumberFormat="1" applyFont="1" applyFill="1" applyBorder="1" applyAlignment="1">
      <alignment vertical="center"/>
    </xf>
    <xf numFmtId="177" fontId="7" fillId="0" borderId="37" xfId="3" applyNumberFormat="1" applyFont="1" applyFill="1" applyBorder="1" applyAlignment="1">
      <alignment vertical="center"/>
    </xf>
    <xf numFmtId="177" fontId="7" fillId="0" borderId="56" xfId="3" applyNumberFormat="1" applyFont="1" applyFill="1" applyBorder="1" applyAlignment="1">
      <alignment vertical="center"/>
    </xf>
    <xf numFmtId="0" fontId="5" fillId="0" borderId="19" xfId="5" applyFont="1" applyFill="1" applyBorder="1" applyAlignment="1">
      <alignment vertical="center" shrinkToFit="1"/>
    </xf>
    <xf numFmtId="177" fontId="5" fillId="0" borderId="35" xfId="5" applyNumberFormat="1" applyFont="1" applyFill="1" applyBorder="1" applyAlignment="1">
      <alignment vertical="center"/>
    </xf>
    <xf numFmtId="177" fontId="5" fillId="0" borderId="36" xfId="5" applyNumberFormat="1" applyFont="1" applyFill="1" applyBorder="1" applyAlignment="1">
      <alignment vertical="center"/>
    </xf>
    <xf numFmtId="177" fontId="5" fillId="0" borderId="22" xfId="3" applyNumberFormat="1" applyFont="1" applyFill="1" applyBorder="1" applyAlignment="1">
      <alignment vertical="center"/>
    </xf>
    <xf numFmtId="177" fontId="5" fillId="0" borderId="37" xfId="3" applyNumberFormat="1" applyFont="1" applyFill="1" applyBorder="1" applyAlignment="1">
      <alignment vertical="center"/>
    </xf>
    <xf numFmtId="177" fontId="5" fillId="0" borderId="17" xfId="3" applyNumberFormat="1" applyFont="1" applyFill="1" applyBorder="1" applyAlignment="1">
      <alignment vertical="center"/>
    </xf>
    <xf numFmtId="177" fontId="5" fillId="0" borderId="38" xfId="3" applyNumberFormat="1" applyFont="1" applyFill="1" applyBorder="1" applyAlignment="1">
      <alignment vertical="center"/>
    </xf>
    <xf numFmtId="177" fontId="7" fillId="0" borderId="53" xfId="3" applyNumberFormat="1" applyFont="1" applyFill="1" applyBorder="1" applyAlignment="1">
      <alignment vertical="center"/>
    </xf>
    <xf numFmtId="177" fontId="7" fillId="0" borderId="25" xfId="3" applyNumberFormat="1" applyFont="1" applyFill="1" applyBorder="1" applyAlignment="1">
      <alignment vertical="center"/>
    </xf>
    <xf numFmtId="177" fontId="7" fillId="0" borderId="20" xfId="5" applyNumberFormat="1" applyFont="1" applyFill="1" applyBorder="1" applyAlignment="1">
      <alignment vertical="center"/>
    </xf>
    <xf numFmtId="177" fontId="7" fillId="0" borderId="54" xfId="3" applyNumberFormat="1" applyFont="1" applyFill="1" applyBorder="1" applyAlignment="1">
      <alignment vertical="center"/>
    </xf>
    <xf numFmtId="177" fontId="7" fillId="0" borderId="55" xfId="3" applyNumberFormat="1" applyFont="1" applyFill="1" applyBorder="1" applyAlignment="1">
      <alignment vertical="center"/>
    </xf>
    <xf numFmtId="178" fontId="7" fillId="0" borderId="24" xfId="3" applyNumberFormat="1" applyFont="1" applyFill="1" applyBorder="1" applyAlignment="1">
      <alignment vertical="center"/>
    </xf>
    <xf numFmtId="178" fontId="7" fillId="0" borderId="24" xfId="3" applyNumberFormat="1" applyFont="1" applyFill="1" applyBorder="1" applyAlignment="1">
      <alignment horizontal="right" vertical="center"/>
    </xf>
    <xf numFmtId="178" fontId="7" fillId="0" borderId="22" xfId="3" applyNumberFormat="1" applyFont="1" applyFill="1" applyBorder="1" applyAlignment="1">
      <alignment vertical="center"/>
    </xf>
    <xf numFmtId="178" fontId="7" fillId="0" borderId="37" xfId="3" applyNumberFormat="1" applyFont="1" applyFill="1" applyBorder="1" applyAlignment="1">
      <alignment vertical="center"/>
    </xf>
    <xf numFmtId="178" fontId="7" fillId="0" borderId="22" xfId="3" applyNumberFormat="1" applyFont="1" applyFill="1" applyBorder="1" applyAlignment="1">
      <alignment horizontal="right" vertical="center"/>
    </xf>
    <xf numFmtId="178" fontId="7" fillId="0" borderId="25" xfId="3" applyNumberFormat="1" applyFont="1" applyFill="1" applyBorder="1" applyAlignment="1">
      <alignment vertical="center"/>
    </xf>
    <xf numFmtId="181" fontId="7" fillId="0" borderId="3" xfId="5" applyNumberFormat="1" applyFont="1" applyFill="1" applyBorder="1" applyAlignment="1">
      <alignment horizontal="center" vertical="center" shrinkToFit="1"/>
    </xf>
    <xf numFmtId="178" fontId="25" fillId="0" borderId="17" xfId="3" applyNumberFormat="1" applyFont="1" applyFill="1" applyBorder="1" applyAlignment="1">
      <alignment vertical="center"/>
    </xf>
    <xf numFmtId="178" fontId="25" fillId="0" borderId="38" xfId="3" applyNumberFormat="1" applyFont="1" applyFill="1" applyBorder="1" applyAlignment="1">
      <alignment vertical="center"/>
    </xf>
    <xf numFmtId="0" fontId="17" fillId="0" borderId="23" xfId="2" applyFont="1" applyFill="1" applyBorder="1" applyAlignment="1">
      <alignment vertical="center"/>
    </xf>
    <xf numFmtId="0" fontId="17" fillId="0" borderId="29" xfId="2" applyNumberFormat="1" applyFont="1" applyFill="1" applyBorder="1" applyAlignment="1">
      <alignment horizontal="left" vertical="center" indent="2"/>
    </xf>
    <xf numFmtId="0" fontId="17" fillId="0" borderId="23" xfId="2" applyFont="1" applyFill="1" applyBorder="1">
      <alignment vertical="center"/>
    </xf>
    <xf numFmtId="0" fontId="17" fillId="0" borderId="29" xfId="2" applyNumberFormat="1" applyFont="1" applyFill="1" applyBorder="1" applyAlignment="1">
      <alignment horizontal="left" vertical="center" indent="3"/>
    </xf>
    <xf numFmtId="0" fontId="17" fillId="0" borderId="29" xfId="10" applyNumberFormat="1" applyFont="1" applyFill="1" applyBorder="1" applyAlignment="1">
      <alignment horizontal="left" vertical="center" indent="3"/>
    </xf>
    <xf numFmtId="0" fontId="17" fillId="0" borderId="29" xfId="10" applyNumberFormat="1" applyFont="1" applyFill="1" applyBorder="1" applyAlignment="1">
      <alignment horizontal="left" vertical="center" indent="2"/>
    </xf>
    <xf numFmtId="0" fontId="17" fillId="0" borderId="29" xfId="2" applyFont="1" applyFill="1" applyBorder="1" applyAlignment="1">
      <alignment horizontal="left" vertical="center" indent="1"/>
    </xf>
    <xf numFmtId="0" fontId="17" fillId="0" borderId="29" xfId="2" applyFont="1" applyFill="1" applyBorder="1" applyAlignment="1">
      <alignment horizontal="left" vertical="center" indent="2"/>
    </xf>
    <xf numFmtId="0" fontId="17" fillId="0" borderId="3" xfId="2" applyFont="1" applyFill="1" applyBorder="1" applyAlignment="1">
      <alignment horizontal="left" vertical="center" indent="2"/>
    </xf>
    <xf numFmtId="0" fontId="17" fillId="0" borderId="18" xfId="2" applyFont="1" applyFill="1" applyBorder="1">
      <alignment vertical="center"/>
    </xf>
    <xf numFmtId="0" fontId="20" fillId="0" borderId="29" xfId="11" applyFont="1" applyFill="1" applyBorder="1" applyAlignment="1">
      <alignment vertical="center"/>
    </xf>
    <xf numFmtId="0" fontId="7" fillId="0" borderId="23" xfId="9" applyFont="1" applyFill="1" applyBorder="1" applyAlignment="1">
      <alignment horizontal="left" vertical="center"/>
    </xf>
    <xf numFmtId="0" fontId="5" fillId="0" borderId="29" xfId="9" applyFont="1" applyFill="1" applyBorder="1" applyAlignment="1">
      <alignment horizontal="left" vertical="center"/>
    </xf>
    <xf numFmtId="0" fontId="5" fillId="0" borderId="23" xfId="9" applyFont="1" applyFill="1" applyBorder="1" applyAlignment="1">
      <alignment horizontal="distributed" vertical="center" indent="1"/>
    </xf>
    <xf numFmtId="0" fontId="5" fillId="0" borderId="23" xfId="9" applyFont="1" applyFill="1" applyBorder="1" applyAlignment="1">
      <alignment horizontal="distributed" vertical="center" wrapText="1" indent="1"/>
    </xf>
    <xf numFmtId="0" fontId="5" fillId="0" borderId="23" xfId="9" applyFont="1" applyFill="1" applyBorder="1" applyAlignment="1">
      <alignment horizontal="distributed" vertical="center" wrapText="1" indent="1" shrinkToFit="1"/>
    </xf>
    <xf numFmtId="0" fontId="20" fillId="0" borderId="3" xfId="11" applyFont="1" applyFill="1" applyBorder="1" applyAlignment="1">
      <alignment vertical="center"/>
    </xf>
    <xf numFmtId="0" fontId="7" fillId="0" borderId="18" xfId="9" applyFont="1" applyFill="1" applyBorder="1" applyAlignment="1">
      <alignment horizontal="distributed" vertical="center" indent="1"/>
    </xf>
    <xf numFmtId="176" fontId="11" fillId="0" borderId="0" xfId="11" applyNumberFormat="1" applyFont="1" applyFill="1" applyBorder="1" applyAlignment="1">
      <alignment horizontal="left" vertical="center"/>
    </xf>
    <xf numFmtId="177" fontId="7" fillId="0" borderId="51" xfId="11" applyNumberFormat="1" applyFont="1" applyFill="1" applyBorder="1" applyAlignment="1">
      <alignment horizontal="right" vertical="center" shrinkToFit="1"/>
    </xf>
    <xf numFmtId="0" fontId="5" fillId="0" borderId="29" xfId="12" applyFont="1" applyFill="1" applyBorder="1" applyAlignment="1">
      <alignment horizontal="left" vertical="center" indent="1" shrinkToFit="1"/>
    </xf>
    <xf numFmtId="0" fontId="5" fillId="0" borderId="23" xfId="12" applyFont="1" applyFill="1" applyBorder="1" applyAlignment="1">
      <alignment vertical="center"/>
    </xf>
    <xf numFmtId="0" fontId="5" fillId="0" borderId="29" xfId="12" applyFont="1" applyFill="1" applyBorder="1" applyAlignment="1">
      <alignment horizontal="left" vertical="center" indent="2" shrinkToFit="1"/>
    </xf>
    <xf numFmtId="0" fontId="5" fillId="0" borderId="23" xfId="12" applyFont="1" applyFill="1" applyBorder="1" applyAlignment="1">
      <alignment vertical="center" shrinkToFit="1"/>
    </xf>
    <xf numFmtId="0" fontId="5" fillId="0" borderId="29" xfId="12" applyFont="1" applyFill="1" applyBorder="1" applyAlignment="1">
      <alignment horizontal="left" vertical="center" indent="2"/>
    </xf>
    <xf numFmtId="0" fontId="5" fillId="0" borderId="3" xfId="12" applyFont="1" applyFill="1" applyBorder="1" applyAlignment="1">
      <alignment horizontal="left" vertical="center" indent="1" shrinkToFit="1"/>
    </xf>
    <xf numFmtId="0" fontId="5" fillId="0" borderId="18" xfId="12" applyFont="1" applyFill="1" applyBorder="1" applyAlignment="1">
      <alignment vertical="center"/>
    </xf>
    <xf numFmtId="177" fontId="28" fillId="0" borderId="27" xfId="2" applyNumberFormat="1" applyFont="1" applyFill="1" applyBorder="1" applyAlignment="1">
      <alignment vertical="center"/>
    </xf>
    <xf numFmtId="0" fontId="28" fillId="0" borderId="27" xfId="2" applyFont="1" applyFill="1" applyBorder="1" applyAlignment="1">
      <alignment horizontal="left" vertical="center"/>
    </xf>
    <xf numFmtId="180" fontId="28" fillId="0" borderId="19" xfId="2" applyNumberFormat="1" applyFont="1" applyFill="1" applyBorder="1" applyAlignment="1">
      <alignment vertical="center"/>
    </xf>
    <xf numFmtId="176" fontId="28" fillId="0" borderId="50" xfId="10" applyNumberFormat="1" applyFont="1" applyFill="1" applyBorder="1" applyAlignment="1">
      <alignment vertical="center"/>
    </xf>
    <xf numFmtId="176" fontId="28" fillId="0" borderId="35" xfId="10" applyNumberFormat="1" applyFont="1" applyFill="1" applyBorder="1" applyAlignment="1">
      <alignment vertical="center"/>
    </xf>
    <xf numFmtId="176" fontId="28" fillId="0" borderId="36" xfId="10" applyNumberFormat="1" applyFont="1" applyFill="1" applyBorder="1" applyAlignment="1">
      <alignment vertical="center"/>
    </xf>
    <xf numFmtId="0" fontId="28" fillId="0" borderId="28" xfId="2" applyFont="1" applyFill="1" applyBorder="1">
      <alignment vertical="center"/>
    </xf>
    <xf numFmtId="177" fontId="28" fillId="0" borderId="29" xfId="2" applyNumberFormat="1" applyFont="1" applyFill="1" applyBorder="1" applyAlignment="1">
      <alignment vertical="center"/>
    </xf>
    <xf numFmtId="177" fontId="28" fillId="0" borderId="3" xfId="2" applyNumberFormat="1" applyFont="1" applyFill="1" applyBorder="1" applyAlignment="1">
      <alignment vertical="center"/>
    </xf>
    <xf numFmtId="0" fontId="13" fillId="0" borderId="0" xfId="12" applyFont="1" applyFill="1" applyBorder="1" applyAlignment="1">
      <alignment vertical="center"/>
    </xf>
    <xf numFmtId="176" fontId="17" fillId="0" borderId="49" xfId="2" applyNumberFormat="1" applyFont="1" applyFill="1" applyBorder="1" applyAlignment="1">
      <alignment horizontal="center" vertical="center" wrapText="1"/>
    </xf>
    <xf numFmtId="176" fontId="17" fillId="0" borderId="39" xfId="2" applyNumberFormat="1" applyFont="1" applyFill="1" applyBorder="1" applyAlignment="1">
      <alignment horizontal="center" vertical="center" wrapText="1"/>
    </xf>
    <xf numFmtId="176" fontId="17" fillId="0" borderId="34" xfId="2" applyNumberFormat="1" applyFont="1" applyFill="1" applyBorder="1" applyAlignment="1">
      <alignment horizontal="center" vertical="center" wrapText="1"/>
    </xf>
    <xf numFmtId="0" fontId="5" fillId="0" borderId="23" xfId="2" applyFont="1" applyFill="1" applyBorder="1" applyAlignment="1">
      <alignment vertical="center"/>
    </xf>
    <xf numFmtId="180" fontId="17" fillId="0" borderId="5" xfId="2" applyNumberFormat="1" applyFont="1" applyFill="1" applyBorder="1" applyAlignment="1">
      <alignment vertical="center"/>
    </xf>
    <xf numFmtId="176" fontId="17" fillId="0" borderId="21" xfId="10" applyNumberFormat="1" applyFont="1" applyFill="1" applyBorder="1" applyAlignment="1">
      <alignment vertical="center"/>
    </xf>
    <xf numFmtId="176" fontId="17" fillId="0" borderId="22" xfId="10" applyNumberFormat="1" applyFont="1" applyFill="1" applyBorder="1" applyAlignment="1">
      <alignment vertical="center"/>
    </xf>
    <xf numFmtId="176" fontId="17" fillId="0" borderId="37" xfId="10" applyNumberFormat="1" applyFont="1" applyFill="1" applyBorder="1" applyAlignment="1">
      <alignment vertical="center"/>
    </xf>
    <xf numFmtId="176" fontId="17" fillId="0" borderId="29" xfId="2" applyNumberFormat="1" applyFont="1" applyFill="1" applyBorder="1" applyAlignment="1">
      <alignment horizontal="left" vertical="center" indent="1"/>
    </xf>
    <xf numFmtId="49" fontId="17" fillId="0" borderId="29" xfId="10" applyNumberFormat="1" applyFont="1" applyFill="1" applyBorder="1" applyAlignment="1">
      <alignment horizontal="left" vertical="center" indent="1"/>
    </xf>
    <xf numFmtId="176" fontId="17" fillId="0" borderId="22" xfId="10" applyNumberFormat="1" applyFont="1" applyFill="1" applyBorder="1" applyAlignment="1">
      <alignment horizontal="right" vertical="center"/>
    </xf>
    <xf numFmtId="176" fontId="17" fillId="0" borderId="37" xfId="10" applyNumberFormat="1" applyFont="1" applyFill="1" applyBorder="1" applyAlignment="1">
      <alignment horizontal="right" vertical="center"/>
    </xf>
    <xf numFmtId="176" fontId="17" fillId="0" borderId="3" xfId="2" applyNumberFormat="1" applyFont="1" applyFill="1" applyBorder="1" applyAlignment="1">
      <alignment horizontal="left" vertical="center" indent="1"/>
    </xf>
    <xf numFmtId="0" fontId="5" fillId="0" borderId="18" xfId="2" applyFont="1" applyFill="1" applyBorder="1" applyAlignment="1">
      <alignment vertical="center"/>
    </xf>
    <xf numFmtId="180" fontId="17" fillId="0" borderId="2" xfId="2" applyNumberFormat="1" applyFont="1" applyFill="1" applyBorder="1" applyAlignment="1">
      <alignment vertical="center"/>
    </xf>
    <xf numFmtId="176" fontId="17" fillId="0" borderId="25" xfId="10" applyNumberFormat="1" applyFont="1" applyFill="1" applyBorder="1" applyAlignment="1">
      <alignment vertical="center"/>
    </xf>
    <xf numFmtId="176" fontId="17" fillId="0" borderId="17" xfId="10" applyNumberFormat="1" applyFont="1" applyFill="1" applyBorder="1" applyAlignment="1">
      <alignment vertical="center"/>
    </xf>
    <xf numFmtId="176" fontId="17" fillId="0" borderId="38" xfId="10" applyNumberFormat="1" applyFont="1" applyFill="1" applyBorder="1" applyAlignment="1">
      <alignment vertical="center"/>
    </xf>
    <xf numFmtId="0" fontId="14" fillId="0" borderId="0" xfId="12" applyFont="1" applyFill="1" applyBorder="1" applyAlignment="1">
      <alignment vertical="center"/>
    </xf>
    <xf numFmtId="189" fontId="7" fillId="0" borderId="29" xfId="2" applyNumberFormat="1" applyFont="1" applyFill="1" applyBorder="1" applyAlignment="1">
      <alignment horizontal="right" vertical="center" indent="1"/>
    </xf>
    <xf numFmtId="189" fontId="5" fillId="0" borderId="29" xfId="2" applyNumberFormat="1" applyFont="1" applyFill="1" applyBorder="1" applyAlignment="1">
      <alignment horizontal="right" vertical="center" indent="1"/>
    </xf>
    <xf numFmtId="189" fontId="5" fillId="0" borderId="3" xfId="2" applyNumberFormat="1" applyFont="1" applyFill="1" applyBorder="1" applyAlignment="1">
      <alignment horizontal="right" vertical="center" indent="1"/>
    </xf>
    <xf numFmtId="0" fontId="5" fillId="0" borderId="33" xfId="2" applyFont="1" applyFill="1" applyBorder="1" applyAlignment="1">
      <alignment horizontal="center" vertical="center" wrapText="1"/>
    </xf>
    <xf numFmtId="0" fontId="5" fillId="0" borderId="34" xfId="2" applyFont="1" applyFill="1" applyBorder="1" applyAlignment="1">
      <alignment horizontal="center" vertical="center" shrinkToFit="1"/>
    </xf>
    <xf numFmtId="0" fontId="31" fillId="0" borderId="0" xfId="2" applyFont="1" applyFill="1" applyBorder="1">
      <alignment vertical="center"/>
    </xf>
    <xf numFmtId="177" fontId="5" fillId="0" borderId="29" xfId="2" applyNumberFormat="1" applyFont="1" applyFill="1" applyBorder="1" applyAlignment="1">
      <alignment vertical="center"/>
    </xf>
    <xf numFmtId="177" fontId="5" fillId="0" borderId="22" xfId="2" applyNumberFormat="1" applyFont="1" applyFill="1" applyBorder="1" applyAlignment="1">
      <alignment vertical="center" shrinkToFit="1"/>
    </xf>
    <xf numFmtId="177" fontId="5" fillId="0" borderId="43" xfId="2" applyNumberFormat="1" applyFont="1" applyFill="1" applyBorder="1" applyAlignment="1">
      <alignment vertical="center" shrinkToFit="1"/>
    </xf>
    <xf numFmtId="177" fontId="5" fillId="0" borderId="37" xfId="2" applyNumberFormat="1" applyFont="1" applyFill="1" applyBorder="1" applyAlignment="1">
      <alignment vertical="center" shrinkToFit="1"/>
    </xf>
    <xf numFmtId="177" fontId="5" fillId="0" borderId="5" xfId="2" applyNumberFormat="1" applyFont="1" applyFill="1" applyBorder="1" applyAlignment="1">
      <alignment vertical="center" shrinkToFit="1"/>
    </xf>
    <xf numFmtId="177" fontId="5" fillId="0" borderId="3" xfId="2" applyNumberFormat="1" applyFont="1" applyFill="1" applyBorder="1" applyAlignment="1">
      <alignment vertical="center"/>
    </xf>
    <xf numFmtId="177" fontId="5" fillId="0" borderId="17" xfId="2" applyNumberFormat="1" applyFont="1" applyFill="1" applyBorder="1" applyAlignment="1">
      <alignment vertical="center" shrinkToFit="1"/>
    </xf>
    <xf numFmtId="177" fontId="5" fillId="0" borderId="48" xfId="2" applyNumberFormat="1" applyFont="1" applyFill="1" applyBorder="1" applyAlignment="1">
      <alignment vertical="center" shrinkToFit="1"/>
    </xf>
    <xf numFmtId="177" fontId="5" fillId="0" borderId="38" xfId="2" applyNumberFormat="1" applyFont="1" applyFill="1" applyBorder="1" applyAlignment="1">
      <alignment vertical="center" shrinkToFit="1"/>
    </xf>
    <xf numFmtId="177" fontId="5" fillId="0" borderId="2" xfId="2" applyNumberFormat="1" applyFont="1" applyFill="1" applyBorder="1" applyAlignment="1">
      <alignment vertical="center" shrinkToFit="1"/>
    </xf>
    <xf numFmtId="0" fontId="7" fillId="0" borderId="29" xfId="2" applyFont="1" applyFill="1" applyBorder="1" applyAlignment="1">
      <alignment horizontal="center" vertical="center"/>
    </xf>
    <xf numFmtId="177" fontId="7" fillId="0" borderId="29" xfId="2" applyNumberFormat="1" applyFont="1" applyFill="1" applyBorder="1" applyAlignment="1">
      <alignment vertical="center"/>
    </xf>
    <xf numFmtId="177" fontId="7" fillId="0" borderId="22" xfId="2" applyNumberFormat="1" applyFont="1" applyFill="1" applyBorder="1" applyAlignment="1">
      <alignment vertical="center" shrinkToFit="1"/>
    </xf>
    <xf numFmtId="177" fontId="7" fillId="0" borderId="43" xfId="2" applyNumberFormat="1" applyFont="1" applyFill="1" applyBorder="1" applyAlignment="1">
      <alignment vertical="center" shrinkToFit="1"/>
    </xf>
    <xf numFmtId="177" fontId="7" fillId="0" borderId="37" xfId="2" applyNumberFormat="1" applyFont="1" applyFill="1" applyBorder="1" applyAlignment="1">
      <alignment vertical="center" shrinkToFit="1"/>
    </xf>
    <xf numFmtId="177" fontId="7" fillId="0" borderId="5" xfId="2" applyNumberFormat="1" applyFont="1" applyFill="1" applyBorder="1" applyAlignment="1">
      <alignment vertical="center" shrinkToFit="1"/>
    </xf>
    <xf numFmtId="177" fontId="7" fillId="0" borderId="3" xfId="2" applyNumberFormat="1" applyFont="1" applyFill="1" applyBorder="1" applyAlignment="1">
      <alignment vertical="center"/>
    </xf>
    <xf numFmtId="0" fontId="21" fillId="0" borderId="3" xfId="2" applyFont="1" applyFill="1" applyBorder="1" applyAlignment="1">
      <alignment horizontal="center" vertical="center" wrapText="1"/>
    </xf>
    <xf numFmtId="0" fontId="21" fillId="0" borderId="34" xfId="2" applyFont="1" applyFill="1" applyBorder="1" applyAlignment="1">
      <alignment horizontal="center" vertical="center"/>
    </xf>
    <xf numFmtId="181" fontId="21" fillId="0" borderId="29" xfId="2" applyNumberFormat="1" applyFont="1" applyFill="1" applyBorder="1" applyAlignment="1">
      <alignment horizontal="left" vertical="center" indent="1"/>
    </xf>
    <xf numFmtId="177" fontId="21" fillId="0" borderId="5" xfId="2" applyNumberFormat="1" applyFont="1" applyFill="1" applyBorder="1" applyAlignment="1">
      <alignment horizontal="right" vertical="center" shrinkToFit="1"/>
    </xf>
    <xf numFmtId="181" fontId="21" fillId="0" borderId="29" xfId="2" applyNumberFormat="1" applyFont="1" applyFill="1" applyBorder="1" applyAlignment="1">
      <alignment horizontal="right" vertical="center" indent="1" shrinkToFit="1"/>
    </xf>
    <xf numFmtId="185" fontId="21" fillId="0" borderId="37" xfId="2" applyNumberFormat="1" applyFont="1" applyFill="1" applyBorder="1" applyAlignment="1">
      <alignment horizontal="right" vertical="center" indent="1" shrinkToFit="1"/>
    </xf>
    <xf numFmtId="176" fontId="21" fillId="0" borderId="5" xfId="2" applyNumberFormat="1" applyFont="1" applyFill="1" applyBorder="1" applyAlignment="1">
      <alignment horizontal="right" vertical="center" shrinkToFit="1"/>
    </xf>
    <xf numFmtId="189" fontId="21" fillId="0" borderId="29" xfId="2" applyNumberFormat="1" applyFont="1" applyFill="1" applyBorder="1" applyAlignment="1">
      <alignment horizontal="right" vertical="center" indent="1" shrinkToFit="1"/>
    </xf>
    <xf numFmtId="189" fontId="21" fillId="0" borderId="56" xfId="2" applyNumberFormat="1" applyFont="1" applyFill="1" applyBorder="1" applyAlignment="1">
      <alignment horizontal="right" vertical="center" indent="1" shrinkToFit="1"/>
    </xf>
    <xf numFmtId="189" fontId="21" fillId="0" borderId="37" xfId="2" applyNumberFormat="1" applyFont="1" applyFill="1" applyBorder="1" applyAlignment="1">
      <alignment horizontal="right" vertical="center" indent="1" shrinkToFit="1"/>
    </xf>
    <xf numFmtId="181" fontId="21" fillId="0" borderId="29" xfId="2" applyNumberFormat="1" applyFont="1" applyFill="1" applyBorder="1" applyAlignment="1">
      <alignment horizontal="left" vertical="center" indent="2"/>
    </xf>
    <xf numFmtId="181" fontId="21" fillId="0" borderId="3" xfId="2" applyNumberFormat="1" applyFont="1" applyFill="1" applyBorder="1" applyAlignment="1">
      <alignment horizontal="left" vertical="center" indent="2"/>
    </xf>
    <xf numFmtId="177" fontId="21" fillId="0" borderId="2" xfId="2" applyNumberFormat="1" applyFont="1" applyFill="1" applyBorder="1" applyAlignment="1">
      <alignment horizontal="right" vertical="center" shrinkToFit="1"/>
    </xf>
    <xf numFmtId="181" fontId="21" fillId="0" borderId="3" xfId="2" applyNumberFormat="1" applyFont="1" applyFill="1" applyBorder="1" applyAlignment="1">
      <alignment horizontal="right" vertical="center" indent="1" shrinkToFit="1"/>
    </xf>
    <xf numFmtId="185" fontId="21" fillId="0" borderId="38" xfId="2" applyNumberFormat="1" applyFont="1" applyFill="1" applyBorder="1" applyAlignment="1">
      <alignment horizontal="right" vertical="center" indent="1" shrinkToFit="1"/>
    </xf>
    <xf numFmtId="176" fontId="21" fillId="0" borderId="2" xfId="2" applyNumberFormat="1" applyFont="1" applyFill="1" applyBorder="1" applyAlignment="1">
      <alignment horizontal="right" vertical="center" shrinkToFit="1"/>
    </xf>
    <xf numFmtId="189" fontId="21" fillId="0" borderId="3" xfId="2" applyNumberFormat="1" applyFont="1" applyFill="1" applyBorder="1" applyAlignment="1">
      <alignment horizontal="right" vertical="center" indent="1" shrinkToFit="1"/>
    </xf>
    <xf numFmtId="189" fontId="21" fillId="0" borderId="38" xfId="2" applyNumberFormat="1" applyFont="1" applyFill="1" applyBorder="1" applyAlignment="1">
      <alignment horizontal="right" vertical="center" indent="1" shrinkToFit="1"/>
    </xf>
    <xf numFmtId="177" fontId="33" fillId="0" borderId="51" xfId="2" applyNumberFormat="1" applyFont="1" applyFill="1" applyBorder="1" applyAlignment="1">
      <alignment horizontal="right" vertical="center" shrinkToFit="1"/>
    </xf>
    <xf numFmtId="177" fontId="33" fillId="0" borderId="5" xfId="2" applyNumberFormat="1" applyFont="1" applyFill="1" applyBorder="1" applyAlignment="1">
      <alignment horizontal="right" vertical="center" shrinkToFit="1"/>
    </xf>
    <xf numFmtId="177" fontId="33" fillId="0" borderId="2" xfId="2" applyNumberFormat="1" applyFont="1" applyFill="1" applyBorder="1" applyAlignment="1">
      <alignment horizontal="right" vertical="center" shrinkToFit="1"/>
    </xf>
    <xf numFmtId="176" fontId="33" fillId="0" borderId="51" xfId="2" applyNumberFormat="1" applyFont="1" applyFill="1" applyBorder="1" applyAlignment="1">
      <alignment horizontal="right" vertical="center" shrinkToFit="1"/>
    </xf>
    <xf numFmtId="176" fontId="33" fillId="0" borderId="5" xfId="2" applyNumberFormat="1" applyFont="1" applyFill="1" applyBorder="1" applyAlignment="1">
      <alignment horizontal="right" vertical="center" shrinkToFit="1"/>
    </xf>
    <xf numFmtId="176" fontId="33" fillId="0" borderId="2" xfId="2" applyNumberFormat="1" applyFont="1" applyFill="1" applyBorder="1" applyAlignment="1">
      <alignment horizontal="right" vertical="center" shrinkToFit="1"/>
    </xf>
    <xf numFmtId="181" fontId="33" fillId="0" borderId="52" xfId="2" applyNumberFormat="1" applyFont="1" applyFill="1" applyBorder="1" applyAlignment="1">
      <alignment horizontal="center" vertical="center" shrinkToFit="1"/>
    </xf>
    <xf numFmtId="181" fontId="33" fillId="0" borderId="52" xfId="2" applyNumberFormat="1" applyFont="1" applyFill="1" applyBorder="1" applyAlignment="1">
      <alignment horizontal="right" vertical="center" indent="1" shrinkToFit="1"/>
    </xf>
    <xf numFmtId="185" fontId="33" fillId="0" borderId="55" xfId="2" applyNumberFormat="1" applyFont="1" applyFill="1" applyBorder="1" applyAlignment="1">
      <alignment horizontal="right" vertical="center" indent="1" shrinkToFit="1"/>
    </xf>
    <xf numFmtId="189" fontId="33" fillId="0" borderId="52" xfId="2" applyNumberFormat="1" applyFont="1" applyFill="1" applyBorder="1" applyAlignment="1">
      <alignment horizontal="right" vertical="center" indent="1" shrinkToFit="1"/>
    </xf>
    <xf numFmtId="189" fontId="33" fillId="0" borderId="55" xfId="2" applyNumberFormat="1" applyFont="1" applyFill="1" applyBorder="1" applyAlignment="1">
      <alignment horizontal="right" vertical="center" indent="1" shrinkToFit="1"/>
    </xf>
    <xf numFmtId="0" fontId="7" fillId="0" borderId="15" xfId="2" applyFont="1" applyFill="1" applyBorder="1" applyAlignment="1">
      <alignment horizontal="center" vertical="center"/>
    </xf>
    <xf numFmtId="0" fontId="27" fillId="0" borderId="0" xfId="2" applyFont="1" applyFill="1" applyBorder="1" applyAlignment="1">
      <alignment vertical="center"/>
    </xf>
    <xf numFmtId="0" fontId="34" fillId="0" borderId="0" xfId="9" applyFont="1" applyFill="1" applyBorder="1" applyAlignment="1">
      <alignment horizontal="centerContinuous" vertical="center"/>
    </xf>
    <xf numFmtId="0" fontId="5" fillId="0" borderId="11" xfId="5" applyFont="1" applyFill="1" applyBorder="1" applyAlignment="1">
      <alignment horizontal="center" vertical="center"/>
    </xf>
    <xf numFmtId="0" fontId="6" fillId="0" borderId="10" xfId="5" applyFont="1" applyFill="1" applyBorder="1" applyAlignment="1">
      <alignment horizontal="left" vertical="center"/>
    </xf>
    <xf numFmtId="0" fontId="5" fillId="0" borderId="0" xfId="5" applyFont="1" applyFill="1" applyBorder="1" applyAlignment="1">
      <alignment horizontal="left" vertical="center"/>
    </xf>
    <xf numFmtId="0" fontId="6" fillId="0" borderId="1" xfId="5" applyFont="1" applyFill="1" applyBorder="1" applyAlignment="1">
      <alignment horizontal="right"/>
    </xf>
    <xf numFmtId="0" fontId="5" fillId="0" borderId="2" xfId="5" applyFont="1" applyFill="1" applyBorder="1" applyAlignment="1">
      <alignment horizontal="center" vertical="center"/>
    </xf>
    <xf numFmtId="0" fontId="5" fillId="0" borderId="30" xfId="5" applyFont="1" applyFill="1" applyBorder="1" applyAlignment="1">
      <alignment horizontal="center" vertical="center"/>
    </xf>
    <xf numFmtId="0" fontId="5" fillId="0" borderId="31" xfId="5" applyFont="1" applyFill="1" applyBorder="1" applyAlignment="1">
      <alignment horizontal="center" vertical="center"/>
    </xf>
    <xf numFmtId="0" fontId="5" fillId="0" borderId="32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horizontal="center" vertical="center"/>
    </xf>
    <xf numFmtId="0" fontId="28" fillId="0" borderId="30" xfId="2" applyFont="1" applyFill="1" applyBorder="1" applyAlignment="1">
      <alignment horizontal="center" vertical="center" wrapText="1"/>
    </xf>
    <xf numFmtId="0" fontId="28" fillId="0" borderId="31" xfId="2" applyFont="1" applyFill="1" applyBorder="1" applyAlignment="1">
      <alignment horizontal="center" vertical="center" wrapText="1"/>
    </xf>
    <xf numFmtId="0" fontId="28" fillId="0" borderId="57" xfId="2" applyFont="1" applyFill="1" applyBorder="1" applyAlignment="1">
      <alignment horizontal="center" vertical="center" wrapText="1"/>
    </xf>
    <xf numFmtId="0" fontId="28" fillId="0" borderId="3" xfId="2" applyFont="1" applyFill="1" applyBorder="1" applyAlignment="1">
      <alignment horizontal="center" vertical="center" wrapText="1"/>
    </xf>
    <xf numFmtId="0" fontId="28" fillId="0" borderId="4" xfId="2" applyFont="1" applyFill="1" applyBorder="1" applyAlignment="1">
      <alignment horizontal="center" vertical="center" wrapText="1"/>
    </xf>
    <xf numFmtId="0" fontId="28" fillId="0" borderId="16" xfId="2" applyFont="1" applyFill="1" applyBorder="1" applyAlignment="1">
      <alignment horizontal="center" vertical="center" wrapText="1"/>
    </xf>
    <xf numFmtId="0" fontId="17" fillId="0" borderId="48" xfId="2" applyFont="1" applyFill="1" applyBorder="1" applyAlignment="1">
      <alignment horizontal="center" vertical="center" shrinkToFit="1"/>
    </xf>
    <xf numFmtId="0" fontId="17" fillId="0" borderId="4" xfId="2" applyFont="1" applyFill="1" applyBorder="1" applyAlignment="1">
      <alignment horizontal="center" vertical="center" shrinkToFit="1"/>
    </xf>
    <xf numFmtId="178" fontId="28" fillId="0" borderId="3" xfId="3" applyNumberFormat="1" applyFont="1" applyFill="1" applyBorder="1" applyAlignment="1">
      <alignment horizontal="center" vertical="center"/>
    </xf>
    <xf numFmtId="178" fontId="28" fillId="0" borderId="4" xfId="3" applyNumberFormat="1" applyFont="1" applyFill="1" applyBorder="1" applyAlignment="1">
      <alignment horizontal="center" vertical="center"/>
    </xf>
    <xf numFmtId="178" fontId="28" fillId="0" borderId="16" xfId="3" applyNumberFormat="1" applyFont="1" applyFill="1" applyBorder="1" applyAlignment="1">
      <alignment horizontal="center" vertical="center"/>
    </xf>
    <xf numFmtId="178" fontId="28" fillId="0" borderId="29" xfId="3" applyNumberFormat="1" applyFont="1" applyFill="1" applyBorder="1" applyAlignment="1">
      <alignment horizontal="center" vertical="center"/>
    </xf>
    <xf numFmtId="178" fontId="28" fillId="0" borderId="0" xfId="3" applyNumberFormat="1" applyFont="1" applyFill="1" applyBorder="1" applyAlignment="1">
      <alignment horizontal="center" vertical="center"/>
    </xf>
    <xf numFmtId="178" fontId="28" fillId="0" borderId="21" xfId="3" applyNumberFormat="1" applyFont="1" applyFill="1" applyBorder="1" applyAlignment="1">
      <alignment horizontal="center" vertical="center"/>
    </xf>
    <xf numFmtId="178" fontId="28" fillId="0" borderId="27" xfId="3" applyNumberFormat="1" applyFont="1" applyFill="1" applyBorder="1" applyAlignment="1">
      <alignment horizontal="center" vertical="center"/>
    </xf>
    <xf numFmtId="178" fontId="28" fillId="0" borderId="10" xfId="3" applyNumberFormat="1" applyFont="1" applyFill="1" applyBorder="1" applyAlignment="1">
      <alignment horizontal="center" vertical="center"/>
    </xf>
    <xf numFmtId="178" fontId="28" fillId="0" borderId="50" xfId="3" applyNumberFormat="1" applyFont="1" applyFill="1" applyBorder="1" applyAlignment="1">
      <alignment horizontal="center" vertical="center"/>
    </xf>
    <xf numFmtId="178" fontId="17" fillId="0" borderId="42" xfId="3" applyNumberFormat="1" applyFont="1" applyFill="1" applyBorder="1" applyAlignment="1">
      <alignment horizontal="center" vertical="center"/>
    </xf>
    <xf numFmtId="178" fontId="17" fillId="0" borderId="10" xfId="3" applyNumberFormat="1" applyFont="1" applyFill="1" applyBorder="1" applyAlignment="1">
      <alignment horizontal="center" vertical="center"/>
    </xf>
    <xf numFmtId="178" fontId="17" fillId="0" borderId="43" xfId="3" applyNumberFormat="1" applyFont="1" applyFill="1" applyBorder="1" applyAlignment="1">
      <alignment vertical="center" shrinkToFit="1"/>
    </xf>
    <xf numFmtId="178" fontId="17" fillId="0" borderId="0" xfId="3" applyNumberFormat="1" applyFont="1" applyFill="1" applyBorder="1" applyAlignment="1">
      <alignment vertical="center" shrinkToFit="1"/>
    </xf>
    <xf numFmtId="178" fontId="17" fillId="0" borderId="48" xfId="3" applyNumberFormat="1" applyFont="1" applyFill="1" applyBorder="1" applyAlignment="1">
      <alignment horizontal="center" vertical="center"/>
    </xf>
    <xf numFmtId="178" fontId="17" fillId="0" borderId="4" xfId="3" applyNumberFormat="1" applyFont="1" applyFill="1" applyBorder="1" applyAlignment="1">
      <alignment horizontal="center" vertical="center"/>
    </xf>
    <xf numFmtId="178" fontId="17" fillId="0" borderId="43" xfId="3" applyNumberFormat="1" applyFont="1" applyFill="1" applyBorder="1" applyAlignment="1">
      <alignment horizontal="center" vertical="center"/>
    </xf>
    <xf numFmtId="178" fontId="17" fillId="0" borderId="0" xfId="3" applyNumberFormat="1" applyFont="1" applyFill="1" applyBorder="1" applyAlignment="1">
      <alignment horizontal="center" vertical="center"/>
    </xf>
    <xf numFmtId="178" fontId="17" fillId="0" borderId="43" xfId="3" applyNumberFormat="1" applyFont="1" applyFill="1" applyBorder="1" applyAlignment="1">
      <alignment horizontal="right" vertical="center" shrinkToFit="1"/>
    </xf>
    <xf numFmtId="178" fontId="17" fillId="0" borderId="0" xfId="3" applyNumberFormat="1" applyFont="1" applyFill="1" applyBorder="1" applyAlignment="1">
      <alignment horizontal="right" vertical="center" shrinkToFit="1"/>
    </xf>
    <xf numFmtId="178" fontId="28" fillId="0" borderId="29" xfId="3" applyNumberFormat="1" applyFont="1" applyFill="1" applyBorder="1" applyAlignment="1">
      <alignment vertical="center" shrinkToFit="1"/>
    </xf>
    <xf numFmtId="178" fontId="28" fillId="0" borderId="0" xfId="3" applyNumberFormat="1" applyFont="1" applyFill="1" applyBorder="1" applyAlignment="1">
      <alignment vertical="center" shrinkToFit="1"/>
    </xf>
    <xf numFmtId="0" fontId="17" fillId="0" borderId="30" xfId="2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28" fillId="0" borderId="49" xfId="2" applyFont="1" applyFill="1" applyBorder="1" applyAlignment="1">
      <alignment horizontal="center" vertical="center"/>
    </xf>
    <xf numFmtId="0" fontId="28" fillId="0" borderId="40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178" fontId="28" fillId="0" borderId="27" xfId="3" applyNumberFormat="1" applyFont="1" applyFill="1" applyBorder="1" applyAlignment="1">
      <alignment vertical="center" shrinkToFit="1"/>
    </xf>
    <xf numFmtId="178" fontId="28" fillId="0" borderId="10" xfId="3" applyNumberFormat="1" applyFont="1" applyFill="1" applyBorder="1" applyAlignment="1">
      <alignment vertical="center" shrinkToFit="1"/>
    </xf>
    <xf numFmtId="178" fontId="28" fillId="0" borderId="42" xfId="3" applyNumberFormat="1" applyFont="1" applyFill="1" applyBorder="1" applyAlignment="1">
      <alignment vertical="center" shrinkToFit="1"/>
    </xf>
    <xf numFmtId="178" fontId="28" fillId="0" borderId="28" xfId="3" applyNumberFormat="1" applyFont="1" applyFill="1" applyBorder="1" applyAlignment="1">
      <alignment vertical="center" shrinkToFit="1"/>
    </xf>
    <xf numFmtId="178" fontId="17" fillId="0" borderId="23" xfId="3" applyNumberFormat="1" applyFont="1" applyFill="1" applyBorder="1" applyAlignment="1">
      <alignment vertical="center" shrinkToFit="1"/>
    </xf>
    <xf numFmtId="190" fontId="17" fillId="0" borderId="43" xfId="3" applyNumberFormat="1" applyFont="1" applyFill="1" applyBorder="1" applyAlignment="1">
      <alignment vertical="center" shrinkToFit="1"/>
    </xf>
    <xf numFmtId="190" fontId="17" fillId="0" borderId="0" xfId="3" applyNumberFormat="1" applyFont="1" applyFill="1" applyBorder="1" applyAlignment="1">
      <alignment vertical="center" shrinkToFit="1"/>
    </xf>
    <xf numFmtId="178" fontId="28" fillId="0" borderId="3" xfId="3" applyNumberFormat="1" applyFont="1" applyFill="1" applyBorder="1" applyAlignment="1">
      <alignment vertical="center" shrinkToFit="1"/>
    </xf>
    <xf numFmtId="178" fontId="28" fillId="0" borderId="4" xfId="3" applyNumberFormat="1" applyFont="1" applyFill="1" applyBorder="1" applyAlignment="1">
      <alignment vertical="center" shrinkToFit="1"/>
    </xf>
    <xf numFmtId="178" fontId="17" fillId="0" borderId="48" xfId="3" applyNumberFormat="1" applyFont="1" applyFill="1" applyBorder="1" applyAlignment="1">
      <alignment vertical="center" shrinkToFit="1"/>
    </xf>
    <xf numFmtId="178" fontId="17" fillId="0" borderId="4" xfId="3" applyNumberFormat="1" applyFont="1" applyFill="1" applyBorder="1" applyAlignment="1">
      <alignment vertical="center" shrinkToFit="1"/>
    </xf>
    <xf numFmtId="178" fontId="17" fillId="0" borderId="18" xfId="3" applyNumberFormat="1" applyFont="1" applyFill="1" applyBorder="1" applyAlignment="1">
      <alignment vertical="center" shrinkToFit="1"/>
    </xf>
    <xf numFmtId="178" fontId="17" fillId="0" borderId="48" xfId="3" applyNumberFormat="1" applyFont="1" applyFill="1" applyBorder="1" applyAlignment="1">
      <alignment horizontal="right" vertical="center" shrinkToFit="1"/>
    </xf>
    <xf numFmtId="178" fontId="17" fillId="0" borderId="4" xfId="3" applyNumberFormat="1" applyFont="1" applyFill="1" applyBorder="1" applyAlignment="1">
      <alignment horizontal="right" vertical="center" shrinkToFit="1"/>
    </xf>
    <xf numFmtId="0" fontId="17" fillId="0" borderId="39" xfId="2" applyFont="1" applyFill="1" applyBorder="1" applyAlignment="1">
      <alignment horizontal="center" vertical="center" shrinkToFit="1"/>
    </xf>
    <xf numFmtId="0" fontId="17" fillId="0" borderId="40" xfId="2" applyFont="1" applyFill="1" applyBorder="1" applyAlignment="1">
      <alignment horizontal="center" vertical="center" shrinkToFit="1"/>
    </xf>
    <xf numFmtId="182" fontId="17" fillId="0" borderId="48" xfId="6" applyNumberFormat="1" applyFont="1" applyFill="1" applyBorder="1" applyAlignment="1">
      <alignment horizontal="center" vertical="center"/>
    </xf>
    <xf numFmtId="182" fontId="17" fillId="0" borderId="4" xfId="6" applyNumberFormat="1" applyFont="1" applyFill="1" applyBorder="1" applyAlignment="1">
      <alignment horizontal="center" vertical="center"/>
    </xf>
    <xf numFmtId="182" fontId="17" fillId="0" borderId="43" xfId="2" applyNumberFormat="1" applyFont="1" applyFill="1" applyBorder="1" applyAlignment="1">
      <alignment horizontal="center" vertical="center"/>
    </xf>
    <xf numFmtId="182" fontId="17" fillId="0" borderId="0" xfId="2" applyNumberFormat="1" applyFont="1" applyFill="1" applyBorder="1" applyAlignment="1">
      <alignment horizontal="center" vertical="center"/>
    </xf>
    <xf numFmtId="182" fontId="17" fillId="0" borderId="42" xfId="2" applyNumberFormat="1" applyFont="1" applyFill="1" applyBorder="1" applyAlignment="1">
      <alignment horizontal="center" vertical="center"/>
    </xf>
    <xf numFmtId="182" fontId="17" fillId="0" borderId="10" xfId="2" applyNumberFormat="1" applyFont="1" applyFill="1" applyBorder="1" applyAlignment="1">
      <alignment horizontal="center" vertical="center"/>
    </xf>
    <xf numFmtId="0" fontId="17" fillId="0" borderId="58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 shrinkToFit="1"/>
    </xf>
    <xf numFmtId="0" fontId="17" fillId="0" borderId="16" xfId="2" applyFont="1" applyFill="1" applyBorder="1" applyAlignment="1">
      <alignment horizontal="center" vertical="center" shrinkToFit="1"/>
    </xf>
    <xf numFmtId="178" fontId="17" fillId="0" borderId="3" xfId="3" applyNumberFormat="1" applyFont="1" applyFill="1" applyBorder="1" applyAlignment="1">
      <alignment horizontal="center" vertical="center"/>
    </xf>
    <xf numFmtId="178" fontId="17" fillId="0" borderId="16" xfId="3" applyNumberFormat="1" applyFont="1" applyFill="1" applyBorder="1" applyAlignment="1">
      <alignment horizontal="center" vertical="center"/>
    </xf>
    <xf numFmtId="178" fontId="17" fillId="0" borderId="29" xfId="3" applyNumberFormat="1" applyFont="1" applyFill="1" applyBorder="1" applyAlignment="1">
      <alignment horizontal="center" vertical="center"/>
    </xf>
    <xf numFmtId="178" fontId="17" fillId="0" borderId="21" xfId="3" applyNumberFormat="1" applyFont="1" applyFill="1" applyBorder="1" applyAlignment="1">
      <alignment horizontal="center" vertical="center"/>
    </xf>
    <xf numFmtId="180" fontId="17" fillId="0" borderId="43" xfId="2" applyNumberFormat="1" applyFont="1" applyFill="1" applyBorder="1" applyAlignment="1">
      <alignment horizontal="center" vertical="center"/>
    </xf>
    <xf numFmtId="180" fontId="17" fillId="0" borderId="0" xfId="2" applyNumberFormat="1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 shrinkToFit="1"/>
    </xf>
    <xf numFmtId="0" fontId="17" fillId="0" borderId="29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177" fontId="17" fillId="0" borderId="3" xfId="3" applyNumberFormat="1" applyFont="1" applyFill="1" applyBorder="1" applyAlignment="1">
      <alignment horizontal="center" vertical="center"/>
    </xf>
    <xf numFmtId="177" fontId="17" fillId="0" borderId="4" xfId="3" applyNumberFormat="1" applyFont="1" applyFill="1" applyBorder="1" applyAlignment="1">
      <alignment horizontal="center" vertical="center"/>
    </xf>
    <xf numFmtId="177" fontId="17" fillId="0" borderId="16" xfId="3" applyNumberFormat="1" applyFont="1" applyFill="1" applyBorder="1" applyAlignment="1">
      <alignment horizontal="center" vertical="center"/>
    </xf>
    <xf numFmtId="177" fontId="17" fillId="0" borderId="29" xfId="3" applyNumberFormat="1" applyFont="1" applyFill="1" applyBorder="1" applyAlignment="1">
      <alignment horizontal="center" vertical="center"/>
    </xf>
    <xf numFmtId="177" fontId="17" fillId="0" borderId="0" xfId="3" applyNumberFormat="1" applyFont="1" applyFill="1" applyBorder="1" applyAlignment="1">
      <alignment horizontal="center" vertical="center"/>
    </xf>
    <xf numFmtId="177" fontId="17" fillId="0" borderId="21" xfId="3" applyNumberFormat="1" applyFont="1" applyFill="1" applyBorder="1" applyAlignment="1">
      <alignment horizontal="center" vertical="center"/>
    </xf>
    <xf numFmtId="177" fontId="17" fillId="0" borderId="27" xfId="3" applyNumberFormat="1" applyFont="1" applyFill="1" applyBorder="1" applyAlignment="1">
      <alignment horizontal="center" vertical="center"/>
    </xf>
    <xf numFmtId="177" fontId="17" fillId="0" borderId="10" xfId="3" applyNumberFormat="1" applyFont="1" applyFill="1" applyBorder="1" applyAlignment="1">
      <alignment horizontal="center" vertical="center"/>
    </xf>
    <xf numFmtId="177" fontId="17" fillId="0" borderId="50" xfId="3" applyNumberFormat="1" applyFont="1" applyFill="1" applyBorder="1" applyAlignment="1">
      <alignment horizontal="center" vertical="center"/>
    </xf>
    <xf numFmtId="180" fontId="17" fillId="0" borderId="48" xfId="2" applyNumberFormat="1" applyFont="1" applyFill="1" applyBorder="1" applyAlignment="1">
      <alignment horizontal="center" vertical="center"/>
    </xf>
    <xf numFmtId="180" fontId="17" fillId="0" borderId="4" xfId="2" applyNumberFormat="1" applyFont="1" applyFill="1" applyBorder="1" applyAlignment="1">
      <alignment horizontal="center" vertical="center"/>
    </xf>
    <xf numFmtId="180" fontId="17" fillId="0" borderId="42" xfId="2" applyNumberFormat="1" applyFont="1" applyFill="1" applyBorder="1" applyAlignment="1">
      <alignment horizontal="center" vertical="center"/>
    </xf>
    <xf numFmtId="180" fontId="17" fillId="0" borderId="10" xfId="2" applyNumberFormat="1" applyFont="1" applyFill="1" applyBorder="1" applyAlignment="1">
      <alignment horizontal="center" vertical="center"/>
    </xf>
    <xf numFmtId="180" fontId="17" fillId="0" borderId="3" xfId="2" applyNumberFormat="1" applyFont="1" applyFill="1" applyBorder="1" applyAlignment="1">
      <alignment horizontal="center" vertical="center"/>
    </xf>
    <xf numFmtId="180" fontId="17" fillId="0" borderId="18" xfId="2" applyNumberFormat="1" applyFont="1" applyFill="1" applyBorder="1" applyAlignment="1">
      <alignment horizontal="center" vertical="center"/>
    </xf>
    <xf numFmtId="180" fontId="17" fillId="0" borderId="29" xfId="2" applyNumberFormat="1" applyFont="1" applyFill="1" applyBorder="1" applyAlignment="1">
      <alignment horizontal="center" vertical="center"/>
    </xf>
    <xf numFmtId="180" fontId="17" fillId="0" borderId="23" xfId="2" applyNumberFormat="1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0" fontId="18" fillId="0" borderId="10" xfId="9" applyFont="1" applyFill="1" applyBorder="1" applyAlignment="1">
      <alignment horizontal="left" vertical="center"/>
    </xf>
    <xf numFmtId="0" fontId="5" fillId="0" borderId="11" xfId="9" applyFont="1" applyFill="1" applyBorder="1" applyAlignment="1">
      <alignment horizontal="center" vertical="center"/>
    </xf>
    <xf numFmtId="0" fontId="5" fillId="0" borderId="2" xfId="9" applyFont="1" applyFill="1" applyBorder="1" applyAlignment="1">
      <alignment horizontal="center" vertical="center"/>
    </xf>
    <xf numFmtId="0" fontId="7" fillId="0" borderId="52" xfId="2" applyFont="1" applyFill="1" applyBorder="1" applyAlignment="1">
      <alignment horizontal="distributed" vertical="center" indent="1"/>
    </xf>
    <xf numFmtId="0" fontId="7" fillId="0" borderId="59" xfId="2" applyFont="1" applyFill="1" applyBorder="1" applyAlignment="1">
      <alignment horizontal="distributed" vertical="center" indent="1"/>
    </xf>
    <xf numFmtId="0" fontId="5" fillId="0" borderId="30" xfId="9" applyFont="1" applyFill="1" applyBorder="1" applyAlignment="1">
      <alignment horizontal="center" vertical="center"/>
    </xf>
    <xf numFmtId="0" fontId="5" fillId="0" borderId="31" xfId="9" applyFont="1" applyFill="1" applyBorder="1" applyAlignment="1">
      <alignment horizontal="center" vertical="center"/>
    </xf>
    <xf numFmtId="0" fontId="5" fillId="0" borderId="32" xfId="9" applyFont="1" applyFill="1" applyBorder="1" applyAlignment="1">
      <alignment horizontal="center" vertical="center"/>
    </xf>
    <xf numFmtId="0" fontId="5" fillId="0" borderId="3" xfId="9" applyFont="1" applyFill="1" applyBorder="1" applyAlignment="1">
      <alignment horizontal="center" vertical="center"/>
    </xf>
    <xf numFmtId="0" fontId="5" fillId="0" borderId="18" xfId="9" applyFont="1" applyFill="1" applyBorder="1" applyAlignment="1">
      <alignment horizontal="center" vertical="center"/>
    </xf>
    <xf numFmtId="176" fontId="6" fillId="0" borderId="1" xfId="11" applyNumberFormat="1" applyFont="1" applyFill="1" applyBorder="1" applyAlignment="1">
      <alignment horizontal="right" vertical="center"/>
    </xf>
    <xf numFmtId="0" fontId="5" fillId="0" borderId="8" xfId="11" applyFont="1" applyFill="1" applyBorder="1" applyAlignment="1">
      <alignment horizontal="center" vertical="center"/>
    </xf>
    <xf numFmtId="0" fontId="5" fillId="0" borderId="7" xfId="11" applyFont="1" applyFill="1" applyBorder="1" applyAlignment="1">
      <alignment horizontal="center" vertical="center"/>
    </xf>
    <xf numFmtId="0" fontId="2" fillId="0" borderId="0" xfId="12" applyFont="1" applyFill="1" applyBorder="1" applyAlignment="1">
      <alignment horizontal="left" vertical="center"/>
    </xf>
    <xf numFmtId="0" fontId="5" fillId="0" borderId="0" xfId="12" applyFont="1" applyFill="1" applyBorder="1" applyAlignment="1">
      <alignment horizontal="left" vertical="center"/>
    </xf>
    <xf numFmtId="0" fontId="6" fillId="0" borderId="1" xfId="12" applyFont="1" applyFill="1" applyBorder="1" applyAlignment="1">
      <alignment horizontal="right"/>
    </xf>
    <xf numFmtId="0" fontId="5" fillId="0" borderId="30" xfId="12" applyFont="1" applyFill="1" applyBorder="1" applyAlignment="1">
      <alignment horizontal="center" vertical="center"/>
    </xf>
    <xf numFmtId="0" fontId="5" fillId="0" borderId="32" xfId="12" applyFont="1" applyFill="1" applyBorder="1" applyAlignment="1">
      <alignment horizontal="center" vertical="center"/>
    </xf>
    <xf numFmtId="0" fontId="5" fillId="0" borderId="29" xfId="12" applyFont="1" applyFill="1" applyBorder="1" applyAlignment="1">
      <alignment horizontal="center" vertical="center"/>
    </xf>
    <xf numFmtId="0" fontId="5" fillId="0" borderId="23" xfId="12" applyFont="1" applyFill="1" applyBorder="1" applyAlignment="1">
      <alignment horizontal="center" vertical="center"/>
    </xf>
    <xf numFmtId="0" fontId="5" fillId="0" borderId="3" xfId="12" applyFont="1" applyFill="1" applyBorder="1" applyAlignment="1">
      <alignment horizontal="center" vertical="center"/>
    </xf>
    <xf numFmtId="0" fontId="5" fillId="0" borderId="18" xfId="12" applyFont="1" applyFill="1" applyBorder="1" applyAlignment="1">
      <alignment horizontal="center" vertical="center"/>
    </xf>
    <xf numFmtId="0" fontId="5" fillId="0" borderId="8" xfId="12" applyFont="1" applyFill="1" applyBorder="1" applyAlignment="1">
      <alignment horizontal="center" vertical="center"/>
    </xf>
    <xf numFmtId="0" fontId="5" fillId="0" borderId="26" xfId="12" applyFont="1" applyFill="1" applyBorder="1" applyAlignment="1">
      <alignment horizontal="center" vertical="center"/>
    </xf>
    <xf numFmtId="0" fontId="5" fillId="0" borderId="7" xfId="12" applyFont="1" applyFill="1" applyBorder="1" applyAlignment="1">
      <alignment horizontal="center" vertical="center"/>
    </xf>
    <xf numFmtId="0" fontId="5" fillId="0" borderId="44" xfId="1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right"/>
    </xf>
    <xf numFmtId="0" fontId="5" fillId="0" borderId="30" xfId="2" applyFont="1" applyFill="1" applyBorder="1" applyAlignment="1">
      <alignment horizontal="center" vertical="center"/>
    </xf>
    <xf numFmtId="0" fontId="5" fillId="0" borderId="31" xfId="2" applyFont="1" applyFill="1" applyBorder="1" applyAlignment="1">
      <alignment horizontal="center" vertical="center"/>
    </xf>
    <xf numFmtId="0" fontId="5" fillId="0" borderId="29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2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44" xfId="2" applyFont="1" applyFill="1" applyBorder="1" applyAlignment="1">
      <alignment horizontal="center" vertical="center"/>
    </xf>
    <xf numFmtId="0" fontId="7" fillId="0" borderId="27" xfId="12" applyFont="1" applyFill="1" applyBorder="1" applyAlignment="1">
      <alignment horizontal="left" vertical="center" justifyLastLine="1"/>
    </xf>
    <xf numFmtId="0" fontId="7" fillId="0" borderId="28" xfId="12" applyFont="1" applyFill="1" applyBorder="1" applyAlignment="1">
      <alignment horizontal="left" vertical="center" justifyLastLine="1"/>
    </xf>
    <xf numFmtId="0" fontId="5" fillId="0" borderId="29" xfId="2" applyFont="1" applyFill="1" applyBorder="1" applyAlignment="1">
      <alignment vertical="center" shrinkToFit="1"/>
    </xf>
    <xf numFmtId="0" fontId="5" fillId="0" borderId="0" xfId="2" applyFont="1" applyFill="1" applyBorder="1" applyAlignment="1">
      <alignment vertical="center" shrinkToFit="1"/>
    </xf>
    <xf numFmtId="0" fontId="6" fillId="0" borderId="10" xfId="2" applyFont="1" applyFill="1" applyBorder="1" applyAlignment="1">
      <alignment horizontal="left" vertical="center"/>
    </xf>
    <xf numFmtId="0" fontId="6" fillId="0" borderId="10" xfId="1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7" fillId="0" borderId="27" xfId="2" applyFont="1" applyFill="1" applyBorder="1" applyAlignment="1">
      <alignment horizontal="left" vertical="center" justifyLastLine="1"/>
    </xf>
    <xf numFmtId="0" fontId="7" fillId="0" borderId="10" xfId="2" applyFont="1" applyFill="1" applyBorder="1" applyAlignment="1">
      <alignment horizontal="left" vertical="center" justifyLastLine="1"/>
    </xf>
    <xf numFmtId="0" fontId="5" fillId="0" borderId="29" xfId="12" applyFont="1" applyFill="1" applyBorder="1" applyAlignment="1">
      <alignment vertical="center" shrinkToFit="1"/>
    </xf>
    <xf numFmtId="0" fontId="5" fillId="0" borderId="23" xfId="12" applyFont="1" applyFill="1" applyBorder="1" applyAlignment="1">
      <alignment vertical="center" shrinkToFit="1"/>
    </xf>
    <xf numFmtId="0" fontId="11" fillId="0" borderId="0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 vertical="center" shrinkToFit="1"/>
    </xf>
    <xf numFmtId="0" fontId="17" fillId="0" borderId="13" xfId="2" applyFont="1" applyFill="1" applyBorder="1" applyAlignment="1">
      <alignment horizontal="center" vertical="center" shrinkToFit="1"/>
    </xf>
    <xf numFmtId="0" fontId="17" fillId="0" borderId="14" xfId="2" applyFont="1" applyFill="1" applyBorder="1" applyAlignment="1">
      <alignment horizontal="center" vertical="center" shrinkToFit="1"/>
    </xf>
    <xf numFmtId="176" fontId="17" fillId="0" borderId="11" xfId="2" applyNumberFormat="1" applyFont="1" applyFill="1" applyBorder="1" applyAlignment="1">
      <alignment horizontal="center" vertical="center"/>
    </xf>
    <xf numFmtId="176" fontId="17" fillId="0" borderId="2" xfId="2" applyNumberFormat="1" applyFont="1" applyFill="1" applyBorder="1" applyAlignment="1">
      <alignment horizontal="center" vertical="center"/>
    </xf>
    <xf numFmtId="176" fontId="28" fillId="0" borderId="11" xfId="2" applyNumberFormat="1" applyFont="1" applyFill="1" applyBorder="1" applyAlignment="1">
      <alignment horizontal="center" vertical="center"/>
    </xf>
    <xf numFmtId="176" fontId="28" fillId="0" borderId="2" xfId="2" applyNumberFormat="1" applyFont="1" applyFill="1" applyBorder="1" applyAlignment="1">
      <alignment horizontal="center" vertical="center"/>
    </xf>
    <xf numFmtId="0" fontId="7" fillId="0" borderId="19" xfId="2" applyFont="1" applyFill="1" applyBorder="1" applyAlignment="1">
      <alignment horizontal="distributed" vertical="center" wrapText="1" indent="2" shrinkToFit="1"/>
    </xf>
    <xf numFmtId="0" fontId="7" fillId="0" borderId="2" xfId="2" applyFont="1" applyFill="1" applyBorder="1" applyAlignment="1">
      <alignment horizontal="distributed" vertical="center" wrapText="1" indent="2" shrinkToFit="1"/>
    </xf>
    <xf numFmtId="0" fontId="5" fillId="0" borderId="11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 wrapText="1"/>
    </xf>
    <xf numFmtId="0" fontId="5" fillId="0" borderId="29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5" xfId="2" applyFont="1" applyFill="1" applyBorder="1" applyAlignment="1">
      <alignment horizontal="center" vertical="center"/>
    </xf>
    <xf numFmtId="0" fontId="5" fillId="0" borderId="46" xfId="2" applyFont="1" applyFill="1" applyBorder="1" applyAlignment="1">
      <alignment horizontal="center" vertical="center"/>
    </xf>
    <xf numFmtId="0" fontId="5" fillId="0" borderId="47" xfId="2" applyFont="1" applyFill="1" applyBorder="1" applyAlignment="1">
      <alignment horizontal="center" vertical="center"/>
    </xf>
    <xf numFmtId="0" fontId="22" fillId="0" borderId="10" xfId="12" applyFont="1" applyFill="1" applyBorder="1" applyAlignment="1">
      <alignment horizontal="left" vertical="center"/>
    </xf>
    <xf numFmtId="0" fontId="21" fillId="0" borderId="19" xfId="2" applyFont="1" applyFill="1" applyBorder="1" applyAlignment="1">
      <alignment horizontal="center" vertical="center" shrinkToFit="1"/>
    </xf>
    <xf numFmtId="0" fontId="21" fillId="0" borderId="2" xfId="2" applyFont="1" applyFill="1" applyBorder="1" applyAlignment="1">
      <alignment horizontal="center" vertical="center" shrinkToFit="1"/>
    </xf>
    <xf numFmtId="0" fontId="21" fillId="0" borderId="19" xfId="2" applyFont="1" applyFill="1" applyBorder="1" applyAlignment="1">
      <alignment horizontal="center" vertical="center"/>
    </xf>
    <xf numFmtId="0" fontId="21" fillId="0" borderId="2" xfId="2" applyFont="1" applyFill="1" applyBorder="1" applyAlignment="1">
      <alignment horizontal="center" vertical="center"/>
    </xf>
    <xf numFmtId="0" fontId="22" fillId="0" borderId="1" xfId="12" applyFont="1" applyFill="1" applyBorder="1" applyAlignment="1">
      <alignment horizontal="right" vertical="center"/>
    </xf>
    <xf numFmtId="0" fontId="21" fillId="0" borderId="30" xfId="2" applyFont="1" applyFill="1" applyBorder="1" applyAlignment="1">
      <alignment horizontal="center" vertical="center"/>
    </xf>
    <xf numFmtId="0" fontId="21" fillId="0" borderId="29" xfId="2" applyFont="1" applyFill="1" applyBorder="1" applyAlignment="1">
      <alignment horizontal="center" vertical="center"/>
    </xf>
    <xf numFmtId="0" fontId="21" fillId="0" borderId="3" xfId="2" applyFont="1" applyFill="1" applyBorder="1" applyAlignment="1">
      <alignment horizontal="center" vertical="center"/>
    </xf>
    <xf numFmtId="0" fontId="21" fillId="0" borderId="8" xfId="2" applyFont="1" applyFill="1" applyBorder="1" applyAlignment="1">
      <alignment horizontal="center" vertical="center"/>
    </xf>
    <xf numFmtId="0" fontId="21" fillId="0" borderId="26" xfId="2" applyFont="1" applyFill="1" applyBorder="1" applyAlignment="1">
      <alignment horizontal="center" vertical="center"/>
    </xf>
    <xf numFmtId="0" fontId="21" fillId="0" borderId="7" xfId="2" applyFont="1" applyFill="1" applyBorder="1" applyAlignment="1">
      <alignment horizontal="center" vertical="center"/>
    </xf>
    <xf numFmtId="0" fontId="32" fillId="0" borderId="19" xfId="2" applyFont="1" applyFill="1" applyBorder="1" applyAlignment="1">
      <alignment horizontal="center" vertical="center"/>
    </xf>
    <xf numFmtId="0" fontId="32" fillId="0" borderId="2" xfId="2" applyFont="1" applyFill="1" applyBorder="1" applyAlignment="1">
      <alignment horizontal="center" vertical="center"/>
    </xf>
    <xf numFmtId="0" fontId="21" fillId="0" borderId="45" xfId="2" applyFont="1" applyFill="1" applyBorder="1" applyAlignment="1">
      <alignment horizontal="center" vertical="center"/>
    </xf>
    <xf numFmtId="0" fontId="21" fillId="0" borderId="47" xfId="2" applyFont="1" applyFill="1" applyBorder="1" applyAlignment="1">
      <alignment horizontal="center" vertical="center"/>
    </xf>
  </cellXfs>
  <cellStyles count="20">
    <cellStyle name="パーセント 2" xfId="6" xr:uid="{00000000-0005-0000-0000-000000000000}"/>
    <cellStyle name="桁区切り 2" xfId="3" xr:uid="{00000000-0005-0000-0000-000001000000}"/>
    <cellStyle name="桁区切り 3" xfId="4" xr:uid="{00000000-0005-0000-0000-000002000000}"/>
    <cellStyle name="桁区切り 3 2" xfId="14" xr:uid="{00000000-0005-0000-0000-000003000000}"/>
    <cellStyle name="桁区切り 4" xfId="18" xr:uid="{00000000-0005-0000-0000-000004000000}"/>
    <cellStyle name="標準" xfId="0" builtinId="0"/>
    <cellStyle name="標準 2" xfId="2" xr:uid="{00000000-0005-0000-0000-000006000000}"/>
    <cellStyle name="標準 2 2" xfId="19" xr:uid="{00000000-0005-0000-0000-000007000000}"/>
    <cellStyle name="標準 2 3" xfId="15" xr:uid="{00000000-0005-0000-0000-000008000000}"/>
    <cellStyle name="標準 3" xfId="13" xr:uid="{00000000-0005-0000-0000-000009000000}"/>
    <cellStyle name="標準 4" xfId="16" xr:uid="{00000000-0005-0000-0000-00000A000000}"/>
    <cellStyle name="標準 5" xfId="17" xr:uid="{00000000-0005-0000-0000-00000B000000}"/>
    <cellStyle name="標準_0204" xfId="7" xr:uid="{00000000-0005-0000-0000-000013000000}"/>
    <cellStyle name="標準_0206" xfId="1" xr:uid="{00000000-0005-0000-0000-000015000000}"/>
    <cellStyle name="標準_0210" xfId="5" xr:uid="{00000000-0005-0000-0000-000017000000}"/>
    <cellStyle name="標準_0211" xfId="8" xr:uid="{00000000-0005-0000-0000-000018000000}"/>
    <cellStyle name="標準_0213" xfId="9" xr:uid="{00000000-0005-0000-0000-000019000000}"/>
    <cellStyle name="標準_0214" xfId="11" xr:uid="{00000000-0005-0000-0000-00001A000000}"/>
    <cellStyle name="標準_0217" xfId="12" xr:uid="{00000000-0005-0000-0000-00001B000000}"/>
    <cellStyle name="標準_JB16" xfId="10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BL75"/>
  <sheetViews>
    <sheetView showGridLines="0" tabSelected="1" view="pageBreakPreview" zoomScaleNormal="100" zoomScaleSheetLayoutView="100" workbookViewId="0">
      <selection activeCell="L19" sqref="L19"/>
    </sheetView>
  </sheetViews>
  <sheetFormatPr defaultRowHeight="13.5" x14ac:dyDescent="0.15"/>
  <cols>
    <col min="1" max="1" width="8.125" style="12" customWidth="1"/>
    <col min="2" max="10" width="6.625" style="7" customWidth="1"/>
    <col min="11" max="11" width="8.125" style="7" customWidth="1"/>
    <col min="12" max="20" width="6.625" style="7" customWidth="1"/>
    <col min="21" max="16384" width="9" style="7"/>
  </cols>
  <sheetData>
    <row r="1" spans="1:64" s="14" customFormat="1" ht="9" customHeight="1" x14ac:dyDescent="0.15">
      <c r="T1" s="15"/>
      <c r="BL1" s="15" t="s">
        <v>0</v>
      </c>
    </row>
    <row r="2" spans="1:64" ht="15" customHeight="1" x14ac:dyDescent="0.15">
      <c r="A2" s="75" t="s">
        <v>215</v>
      </c>
      <c r="B2" s="4"/>
      <c r="C2" s="4"/>
      <c r="D2" s="4"/>
      <c r="E2" s="4"/>
      <c r="F2" s="4"/>
      <c r="G2" s="4"/>
      <c r="H2" s="4"/>
      <c r="I2" s="4"/>
      <c r="K2" s="288"/>
      <c r="L2" s="8"/>
      <c r="M2" s="8"/>
      <c r="N2" s="8"/>
      <c r="O2" s="8"/>
      <c r="P2" s="8"/>
      <c r="Q2" s="16"/>
      <c r="R2" s="16"/>
      <c r="S2" s="16"/>
      <c r="T2" s="16"/>
    </row>
    <row r="3" spans="1:64" ht="11.25" customHeight="1" thickBot="1" x14ac:dyDescent="0.2">
      <c r="A3" s="8"/>
      <c r="B3" s="434"/>
      <c r="C3" s="434"/>
      <c r="D3" s="434"/>
      <c r="E3" s="434"/>
      <c r="F3" s="434"/>
      <c r="G3" s="434"/>
      <c r="H3" s="9"/>
      <c r="I3" s="9"/>
      <c r="J3" s="5"/>
      <c r="K3" s="8"/>
      <c r="L3" s="17"/>
      <c r="M3" s="17"/>
      <c r="N3" s="17"/>
      <c r="O3" s="17"/>
      <c r="P3" s="17"/>
      <c r="Q3" s="435" t="s">
        <v>47</v>
      </c>
      <c r="R3" s="435"/>
      <c r="S3" s="435"/>
      <c r="T3" s="435"/>
      <c r="U3" s="10"/>
      <c r="V3" s="10"/>
    </row>
    <row r="4" spans="1:64" ht="15" customHeight="1" x14ac:dyDescent="0.15">
      <c r="A4" s="432" t="s">
        <v>13</v>
      </c>
      <c r="B4" s="432" t="s">
        <v>48</v>
      </c>
      <c r="C4" s="432"/>
      <c r="D4" s="432"/>
      <c r="E4" s="437">
        <v>22</v>
      </c>
      <c r="F4" s="438"/>
      <c r="G4" s="439"/>
      <c r="H4" s="432">
        <v>27</v>
      </c>
      <c r="I4" s="432"/>
      <c r="J4" s="432"/>
      <c r="K4" s="432" t="s">
        <v>13</v>
      </c>
      <c r="L4" s="432" t="s">
        <v>48</v>
      </c>
      <c r="M4" s="432"/>
      <c r="N4" s="432"/>
      <c r="O4" s="432">
        <v>22</v>
      </c>
      <c r="P4" s="432"/>
      <c r="Q4" s="432"/>
      <c r="R4" s="432">
        <v>27</v>
      </c>
      <c r="S4" s="432"/>
      <c r="T4" s="432"/>
    </row>
    <row r="5" spans="1:64" ht="15" customHeight="1" x14ac:dyDescent="0.15">
      <c r="A5" s="436"/>
      <c r="B5" s="76" t="s">
        <v>14</v>
      </c>
      <c r="C5" s="77" t="s">
        <v>11</v>
      </c>
      <c r="D5" s="78" t="s">
        <v>12</v>
      </c>
      <c r="E5" s="76" t="s">
        <v>14</v>
      </c>
      <c r="F5" s="77" t="s">
        <v>11</v>
      </c>
      <c r="G5" s="78" t="s">
        <v>12</v>
      </c>
      <c r="H5" s="76" t="s">
        <v>14</v>
      </c>
      <c r="I5" s="77" t="s">
        <v>11</v>
      </c>
      <c r="J5" s="78" t="s">
        <v>12</v>
      </c>
      <c r="K5" s="436"/>
      <c r="L5" s="76" t="s">
        <v>14</v>
      </c>
      <c r="M5" s="77" t="s">
        <v>11</v>
      </c>
      <c r="N5" s="78" t="s">
        <v>12</v>
      </c>
      <c r="O5" s="76" t="s">
        <v>14</v>
      </c>
      <c r="P5" s="77" t="s">
        <v>11</v>
      </c>
      <c r="Q5" s="78" t="s">
        <v>12</v>
      </c>
      <c r="R5" s="76" t="s">
        <v>14</v>
      </c>
      <c r="S5" s="77" t="s">
        <v>11</v>
      </c>
      <c r="T5" s="78" t="s">
        <v>12</v>
      </c>
    </row>
    <row r="6" spans="1:64" ht="16.5" customHeight="1" x14ac:dyDescent="0.15">
      <c r="A6" s="99" t="s">
        <v>7</v>
      </c>
      <c r="B6" s="307">
        <v>47977</v>
      </c>
      <c r="C6" s="310">
        <v>25255</v>
      </c>
      <c r="D6" s="311">
        <v>22722</v>
      </c>
      <c r="E6" s="307">
        <v>51885</v>
      </c>
      <c r="F6" s="310">
        <v>27288</v>
      </c>
      <c r="G6" s="311">
        <v>24597</v>
      </c>
      <c r="H6" s="307">
        <v>55099</v>
      </c>
      <c r="I6" s="310">
        <v>28657</v>
      </c>
      <c r="J6" s="311">
        <v>26442</v>
      </c>
      <c r="K6" s="300"/>
      <c r="L6" s="309"/>
      <c r="M6" s="301"/>
      <c r="N6" s="302"/>
      <c r="O6" s="309"/>
      <c r="P6" s="301"/>
      <c r="Q6" s="302"/>
      <c r="R6" s="309"/>
      <c r="S6" s="301"/>
      <c r="T6" s="302"/>
    </row>
    <row r="7" spans="1:64" ht="15" customHeight="1" x14ac:dyDescent="0.15">
      <c r="A7" s="79" t="s">
        <v>15</v>
      </c>
      <c r="B7" s="296">
        <v>2705</v>
      </c>
      <c r="C7" s="297">
        <v>1347</v>
      </c>
      <c r="D7" s="298">
        <v>1358</v>
      </c>
      <c r="E7" s="296">
        <v>2829</v>
      </c>
      <c r="F7" s="297">
        <v>1451</v>
      </c>
      <c r="G7" s="298">
        <v>1378</v>
      </c>
      <c r="H7" s="296">
        <v>2934</v>
      </c>
      <c r="I7" s="297">
        <v>1501</v>
      </c>
      <c r="J7" s="299">
        <v>1433</v>
      </c>
      <c r="K7" s="79" t="s">
        <v>34</v>
      </c>
      <c r="L7" s="296">
        <v>4127</v>
      </c>
      <c r="M7" s="297">
        <v>2136</v>
      </c>
      <c r="N7" s="298">
        <v>1991</v>
      </c>
      <c r="O7" s="296">
        <v>3513</v>
      </c>
      <c r="P7" s="297">
        <v>1786</v>
      </c>
      <c r="Q7" s="298">
        <v>1727</v>
      </c>
      <c r="R7" s="296">
        <v>3247</v>
      </c>
      <c r="S7" s="297">
        <v>1705</v>
      </c>
      <c r="T7" s="298">
        <v>1542</v>
      </c>
    </row>
    <row r="8" spans="1:64" ht="15" customHeight="1" x14ac:dyDescent="0.15">
      <c r="A8" s="80" t="s">
        <v>49</v>
      </c>
      <c r="B8" s="296">
        <v>571</v>
      </c>
      <c r="C8" s="303">
        <v>281</v>
      </c>
      <c r="D8" s="304">
        <v>290</v>
      </c>
      <c r="E8" s="296">
        <v>599</v>
      </c>
      <c r="F8" s="303">
        <v>314</v>
      </c>
      <c r="G8" s="304">
        <v>285</v>
      </c>
      <c r="H8" s="296">
        <v>612</v>
      </c>
      <c r="I8" s="303">
        <v>306</v>
      </c>
      <c r="J8" s="304">
        <v>306</v>
      </c>
      <c r="K8" s="81">
        <v>25</v>
      </c>
      <c r="L8" s="296">
        <v>744</v>
      </c>
      <c r="M8" s="303">
        <v>378</v>
      </c>
      <c r="N8" s="304">
        <v>366</v>
      </c>
      <c r="O8" s="296">
        <v>638</v>
      </c>
      <c r="P8" s="303">
        <v>320</v>
      </c>
      <c r="Q8" s="304">
        <v>318</v>
      </c>
      <c r="R8" s="296">
        <v>593</v>
      </c>
      <c r="S8" s="303">
        <v>317</v>
      </c>
      <c r="T8" s="304">
        <v>276</v>
      </c>
    </row>
    <row r="9" spans="1:64" ht="15" customHeight="1" x14ac:dyDescent="0.15">
      <c r="A9" s="80" t="s">
        <v>50</v>
      </c>
      <c r="B9" s="296">
        <v>564</v>
      </c>
      <c r="C9" s="303">
        <v>295</v>
      </c>
      <c r="D9" s="304">
        <v>269</v>
      </c>
      <c r="E9" s="296">
        <v>605</v>
      </c>
      <c r="F9" s="303">
        <v>295</v>
      </c>
      <c r="G9" s="304">
        <v>310</v>
      </c>
      <c r="H9" s="296">
        <v>584</v>
      </c>
      <c r="I9" s="303">
        <v>309</v>
      </c>
      <c r="J9" s="304">
        <v>275</v>
      </c>
      <c r="K9" s="81">
        <v>26</v>
      </c>
      <c r="L9" s="296">
        <v>749</v>
      </c>
      <c r="M9" s="303">
        <v>385</v>
      </c>
      <c r="N9" s="304">
        <v>364</v>
      </c>
      <c r="O9" s="296">
        <v>650</v>
      </c>
      <c r="P9" s="303">
        <v>322</v>
      </c>
      <c r="Q9" s="304">
        <v>328</v>
      </c>
      <c r="R9" s="296">
        <v>609</v>
      </c>
      <c r="S9" s="303">
        <v>323</v>
      </c>
      <c r="T9" s="304">
        <v>286</v>
      </c>
    </row>
    <row r="10" spans="1:64" ht="15" customHeight="1" x14ac:dyDescent="0.15">
      <c r="A10" s="80" t="s">
        <v>19</v>
      </c>
      <c r="B10" s="296">
        <v>526</v>
      </c>
      <c r="C10" s="303">
        <v>254</v>
      </c>
      <c r="D10" s="304">
        <v>272</v>
      </c>
      <c r="E10" s="296">
        <v>575</v>
      </c>
      <c r="F10" s="303">
        <v>293</v>
      </c>
      <c r="G10" s="304">
        <v>282</v>
      </c>
      <c r="H10" s="296">
        <v>586</v>
      </c>
      <c r="I10" s="303">
        <v>304</v>
      </c>
      <c r="J10" s="304">
        <v>282</v>
      </c>
      <c r="K10" s="81">
        <v>27</v>
      </c>
      <c r="L10" s="296">
        <v>850</v>
      </c>
      <c r="M10" s="303">
        <v>450</v>
      </c>
      <c r="N10" s="304">
        <v>400</v>
      </c>
      <c r="O10" s="296">
        <v>713</v>
      </c>
      <c r="P10" s="303">
        <v>367</v>
      </c>
      <c r="Q10" s="304">
        <v>346</v>
      </c>
      <c r="R10" s="296">
        <v>673</v>
      </c>
      <c r="S10" s="303">
        <v>353</v>
      </c>
      <c r="T10" s="304">
        <v>320</v>
      </c>
    </row>
    <row r="11" spans="1:64" ht="15" customHeight="1" x14ac:dyDescent="0.15">
      <c r="A11" s="80" t="s">
        <v>20</v>
      </c>
      <c r="B11" s="296">
        <v>533</v>
      </c>
      <c r="C11" s="303">
        <v>252</v>
      </c>
      <c r="D11" s="304">
        <v>281</v>
      </c>
      <c r="E11" s="296">
        <v>527</v>
      </c>
      <c r="F11" s="303">
        <v>272</v>
      </c>
      <c r="G11" s="304">
        <v>255</v>
      </c>
      <c r="H11" s="296">
        <v>606</v>
      </c>
      <c r="I11" s="303">
        <v>300</v>
      </c>
      <c r="J11" s="304">
        <v>306</v>
      </c>
      <c r="K11" s="81">
        <v>28</v>
      </c>
      <c r="L11" s="296">
        <v>851</v>
      </c>
      <c r="M11" s="303">
        <v>456</v>
      </c>
      <c r="N11" s="304">
        <v>395</v>
      </c>
      <c r="O11" s="296">
        <v>716</v>
      </c>
      <c r="P11" s="303">
        <v>369</v>
      </c>
      <c r="Q11" s="304">
        <v>347</v>
      </c>
      <c r="R11" s="296">
        <v>686</v>
      </c>
      <c r="S11" s="303">
        <v>364</v>
      </c>
      <c r="T11" s="304">
        <v>322</v>
      </c>
    </row>
    <row r="12" spans="1:64" ht="15" customHeight="1" x14ac:dyDescent="0.15">
      <c r="A12" s="80" t="s">
        <v>2</v>
      </c>
      <c r="B12" s="296">
        <v>511</v>
      </c>
      <c r="C12" s="303">
        <v>265</v>
      </c>
      <c r="D12" s="304">
        <v>246</v>
      </c>
      <c r="E12" s="296">
        <v>523</v>
      </c>
      <c r="F12" s="303">
        <v>277</v>
      </c>
      <c r="G12" s="304">
        <v>246</v>
      </c>
      <c r="H12" s="296">
        <v>546</v>
      </c>
      <c r="I12" s="303">
        <v>282</v>
      </c>
      <c r="J12" s="304">
        <v>264</v>
      </c>
      <c r="K12" s="81">
        <v>29</v>
      </c>
      <c r="L12" s="296">
        <v>933</v>
      </c>
      <c r="M12" s="303">
        <v>467</v>
      </c>
      <c r="N12" s="304">
        <v>466</v>
      </c>
      <c r="O12" s="296">
        <v>796</v>
      </c>
      <c r="P12" s="303">
        <v>408</v>
      </c>
      <c r="Q12" s="304">
        <v>388</v>
      </c>
      <c r="R12" s="296">
        <v>686</v>
      </c>
      <c r="S12" s="303">
        <v>348</v>
      </c>
      <c r="T12" s="304">
        <v>338</v>
      </c>
    </row>
    <row r="13" spans="1:64" ht="15" customHeight="1" x14ac:dyDescent="0.15">
      <c r="A13" s="79" t="s">
        <v>21</v>
      </c>
      <c r="B13" s="296">
        <v>2304</v>
      </c>
      <c r="C13" s="297">
        <v>1185</v>
      </c>
      <c r="D13" s="298">
        <v>1119</v>
      </c>
      <c r="E13" s="296">
        <v>2433</v>
      </c>
      <c r="F13" s="297">
        <v>1223</v>
      </c>
      <c r="G13" s="298">
        <v>1210</v>
      </c>
      <c r="H13" s="296">
        <v>2666</v>
      </c>
      <c r="I13" s="297">
        <v>1372</v>
      </c>
      <c r="J13" s="298">
        <v>1294</v>
      </c>
      <c r="K13" s="79" t="s">
        <v>16</v>
      </c>
      <c r="L13" s="296">
        <v>4760</v>
      </c>
      <c r="M13" s="297">
        <v>2501</v>
      </c>
      <c r="N13" s="298">
        <v>2259</v>
      </c>
      <c r="O13" s="296">
        <v>4334</v>
      </c>
      <c r="P13" s="297">
        <v>2238</v>
      </c>
      <c r="Q13" s="298">
        <v>2096</v>
      </c>
      <c r="R13" s="296">
        <v>3772</v>
      </c>
      <c r="S13" s="297">
        <v>1916</v>
      </c>
      <c r="T13" s="298">
        <v>1856</v>
      </c>
    </row>
    <row r="14" spans="1:64" ht="15" customHeight="1" x14ac:dyDescent="0.15">
      <c r="A14" s="80" t="s">
        <v>51</v>
      </c>
      <c r="B14" s="296">
        <v>488</v>
      </c>
      <c r="C14" s="303">
        <v>241</v>
      </c>
      <c r="D14" s="304">
        <v>247</v>
      </c>
      <c r="E14" s="296">
        <v>502</v>
      </c>
      <c r="F14" s="303">
        <v>253</v>
      </c>
      <c r="G14" s="304">
        <v>249</v>
      </c>
      <c r="H14" s="296">
        <v>555</v>
      </c>
      <c r="I14" s="303">
        <v>281</v>
      </c>
      <c r="J14" s="304">
        <v>274</v>
      </c>
      <c r="K14" s="82">
        <v>30</v>
      </c>
      <c r="L14" s="296">
        <v>979</v>
      </c>
      <c r="M14" s="303">
        <v>525</v>
      </c>
      <c r="N14" s="304">
        <v>454</v>
      </c>
      <c r="O14" s="296">
        <v>820</v>
      </c>
      <c r="P14" s="303">
        <v>406</v>
      </c>
      <c r="Q14" s="304">
        <v>414</v>
      </c>
      <c r="R14" s="296">
        <v>707</v>
      </c>
      <c r="S14" s="303">
        <v>347</v>
      </c>
      <c r="T14" s="304">
        <v>360</v>
      </c>
    </row>
    <row r="15" spans="1:64" ht="15" customHeight="1" x14ac:dyDescent="0.15">
      <c r="A15" s="80" t="s">
        <v>3</v>
      </c>
      <c r="B15" s="296">
        <v>476</v>
      </c>
      <c r="C15" s="303">
        <v>247</v>
      </c>
      <c r="D15" s="304">
        <v>229</v>
      </c>
      <c r="E15" s="296">
        <v>495</v>
      </c>
      <c r="F15" s="303">
        <v>259</v>
      </c>
      <c r="G15" s="304">
        <v>236</v>
      </c>
      <c r="H15" s="296">
        <v>581</v>
      </c>
      <c r="I15" s="303">
        <v>293</v>
      </c>
      <c r="J15" s="304">
        <v>288</v>
      </c>
      <c r="K15" s="81">
        <v>31</v>
      </c>
      <c r="L15" s="296">
        <v>982</v>
      </c>
      <c r="M15" s="303">
        <v>536</v>
      </c>
      <c r="N15" s="304">
        <v>446</v>
      </c>
      <c r="O15" s="296">
        <v>853</v>
      </c>
      <c r="P15" s="303">
        <v>431</v>
      </c>
      <c r="Q15" s="304">
        <v>422</v>
      </c>
      <c r="R15" s="296">
        <v>683</v>
      </c>
      <c r="S15" s="303">
        <v>345</v>
      </c>
      <c r="T15" s="304">
        <v>338</v>
      </c>
    </row>
    <row r="16" spans="1:64" ht="15" customHeight="1" x14ac:dyDescent="0.15">
      <c r="A16" s="80" t="s">
        <v>4</v>
      </c>
      <c r="B16" s="296">
        <v>482</v>
      </c>
      <c r="C16" s="303">
        <v>253</v>
      </c>
      <c r="D16" s="304">
        <v>229</v>
      </c>
      <c r="E16" s="296">
        <v>461</v>
      </c>
      <c r="F16" s="303">
        <v>226</v>
      </c>
      <c r="G16" s="304">
        <v>235</v>
      </c>
      <c r="H16" s="296">
        <v>536</v>
      </c>
      <c r="I16" s="303">
        <v>274</v>
      </c>
      <c r="J16" s="304">
        <v>262</v>
      </c>
      <c r="K16" s="82">
        <v>32</v>
      </c>
      <c r="L16" s="296">
        <v>981</v>
      </c>
      <c r="M16" s="303">
        <v>471</v>
      </c>
      <c r="N16" s="304">
        <v>510</v>
      </c>
      <c r="O16" s="296">
        <v>898</v>
      </c>
      <c r="P16" s="303">
        <v>482</v>
      </c>
      <c r="Q16" s="304">
        <v>416</v>
      </c>
      <c r="R16" s="296">
        <v>842</v>
      </c>
      <c r="S16" s="303">
        <v>434</v>
      </c>
      <c r="T16" s="304">
        <v>408</v>
      </c>
    </row>
    <row r="17" spans="1:20" ht="15" customHeight="1" x14ac:dyDescent="0.15">
      <c r="A17" s="80" t="s">
        <v>5</v>
      </c>
      <c r="B17" s="296">
        <v>452</v>
      </c>
      <c r="C17" s="303">
        <v>236</v>
      </c>
      <c r="D17" s="304">
        <v>216</v>
      </c>
      <c r="E17" s="296">
        <v>520</v>
      </c>
      <c r="F17" s="303">
        <v>250</v>
      </c>
      <c r="G17" s="304">
        <v>270</v>
      </c>
      <c r="H17" s="296">
        <v>502</v>
      </c>
      <c r="I17" s="303">
        <v>275</v>
      </c>
      <c r="J17" s="304">
        <v>227</v>
      </c>
      <c r="K17" s="82">
        <v>33</v>
      </c>
      <c r="L17" s="296">
        <v>909</v>
      </c>
      <c r="M17" s="303">
        <v>504</v>
      </c>
      <c r="N17" s="304">
        <v>405</v>
      </c>
      <c r="O17" s="296">
        <v>852</v>
      </c>
      <c r="P17" s="303">
        <v>466</v>
      </c>
      <c r="Q17" s="304">
        <v>386</v>
      </c>
      <c r="R17" s="296">
        <v>761</v>
      </c>
      <c r="S17" s="303">
        <v>385</v>
      </c>
      <c r="T17" s="304">
        <v>376</v>
      </c>
    </row>
    <row r="18" spans="1:20" ht="15" customHeight="1" x14ac:dyDescent="0.15">
      <c r="A18" s="80" t="s">
        <v>6</v>
      </c>
      <c r="B18" s="296">
        <v>406</v>
      </c>
      <c r="C18" s="303">
        <v>208</v>
      </c>
      <c r="D18" s="304">
        <v>198</v>
      </c>
      <c r="E18" s="296">
        <v>455</v>
      </c>
      <c r="F18" s="303">
        <v>235</v>
      </c>
      <c r="G18" s="304">
        <v>220</v>
      </c>
      <c r="H18" s="296">
        <v>492</v>
      </c>
      <c r="I18" s="303">
        <v>249</v>
      </c>
      <c r="J18" s="304">
        <v>243</v>
      </c>
      <c r="K18" s="82">
        <v>34</v>
      </c>
      <c r="L18" s="296">
        <v>909</v>
      </c>
      <c r="M18" s="303">
        <v>465</v>
      </c>
      <c r="N18" s="304">
        <v>444</v>
      </c>
      <c r="O18" s="296">
        <v>911</v>
      </c>
      <c r="P18" s="303">
        <v>453</v>
      </c>
      <c r="Q18" s="304">
        <v>458</v>
      </c>
      <c r="R18" s="296">
        <v>779</v>
      </c>
      <c r="S18" s="303">
        <v>405</v>
      </c>
      <c r="T18" s="304">
        <v>374</v>
      </c>
    </row>
    <row r="19" spans="1:20" ht="15" customHeight="1" x14ac:dyDescent="0.15">
      <c r="A19" s="79" t="s">
        <v>25</v>
      </c>
      <c r="B19" s="296">
        <v>1944</v>
      </c>
      <c r="C19" s="297">
        <v>1008</v>
      </c>
      <c r="D19" s="298">
        <v>936</v>
      </c>
      <c r="E19" s="296">
        <v>2274</v>
      </c>
      <c r="F19" s="297">
        <v>1195</v>
      </c>
      <c r="G19" s="298">
        <v>1079</v>
      </c>
      <c r="H19" s="296">
        <v>2361</v>
      </c>
      <c r="I19" s="297">
        <v>1180</v>
      </c>
      <c r="J19" s="298">
        <v>1181</v>
      </c>
      <c r="K19" s="83" t="s">
        <v>22</v>
      </c>
      <c r="L19" s="296">
        <v>3510</v>
      </c>
      <c r="M19" s="297">
        <v>1787</v>
      </c>
      <c r="N19" s="298">
        <v>1723</v>
      </c>
      <c r="O19" s="296">
        <v>4658</v>
      </c>
      <c r="P19" s="297">
        <v>2446</v>
      </c>
      <c r="Q19" s="298">
        <v>2212</v>
      </c>
      <c r="R19" s="296">
        <v>4257</v>
      </c>
      <c r="S19" s="297">
        <v>2185</v>
      </c>
      <c r="T19" s="298">
        <v>2072</v>
      </c>
    </row>
    <row r="20" spans="1:20" ht="15" customHeight="1" x14ac:dyDescent="0.15">
      <c r="A20" s="81">
        <v>10</v>
      </c>
      <c r="B20" s="296">
        <v>402</v>
      </c>
      <c r="C20" s="303">
        <v>203</v>
      </c>
      <c r="D20" s="304">
        <v>199</v>
      </c>
      <c r="E20" s="296">
        <v>476</v>
      </c>
      <c r="F20" s="303">
        <v>241</v>
      </c>
      <c r="G20" s="304">
        <v>235</v>
      </c>
      <c r="H20" s="296">
        <v>488</v>
      </c>
      <c r="I20" s="303">
        <v>242</v>
      </c>
      <c r="J20" s="304">
        <v>246</v>
      </c>
      <c r="K20" s="82">
        <v>35</v>
      </c>
      <c r="L20" s="296">
        <v>834</v>
      </c>
      <c r="M20" s="303">
        <v>411</v>
      </c>
      <c r="N20" s="304">
        <v>423</v>
      </c>
      <c r="O20" s="296">
        <v>934</v>
      </c>
      <c r="P20" s="303">
        <v>480</v>
      </c>
      <c r="Q20" s="304">
        <v>454</v>
      </c>
      <c r="R20" s="296">
        <v>763</v>
      </c>
      <c r="S20" s="303">
        <v>367</v>
      </c>
      <c r="T20" s="304">
        <v>396</v>
      </c>
    </row>
    <row r="21" spans="1:20" ht="15" customHeight="1" x14ac:dyDescent="0.15">
      <c r="A21" s="81">
        <v>11</v>
      </c>
      <c r="B21" s="296">
        <v>425</v>
      </c>
      <c r="C21" s="303">
        <v>240</v>
      </c>
      <c r="D21" s="304">
        <v>185</v>
      </c>
      <c r="E21" s="296">
        <v>456</v>
      </c>
      <c r="F21" s="303">
        <v>245</v>
      </c>
      <c r="G21" s="304">
        <v>211</v>
      </c>
      <c r="H21" s="296">
        <v>457</v>
      </c>
      <c r="I21" s="303">
        <v>236</v>
      </c>
      <c r="J21" s="304">
        <v>221</v>
      </c>
      <c r="K21" s="82">
        <v>36</v>
      </c>
      <c r="L21" s="296">
        <v>756</v>
      </c>
      <c r="M21" s="303">
        <v>385</v>
      </c>
      <c r="N21" s="304">
        <v>371</v>
      </c>
      <c r="O21" s="296">
        <v>977</v>
      </c>
      <c r="P21" s="303">
        <v>532</v>
      </c>
      <c r="Q21" s="304">
        <v>445</v>
      </c>
      <c r="R21" s="296">
        <v>841</v>
      </c>
      <c r="S21" s="303">
        <v>433</v>
      </c>
      <c r="T21" s="304">
        <v>408</v>
      </c>
    </row>
    <row r="22" spans="1:20" ht="15" customHeight="1" x14ac:dyDescent="0.15">
      <c r="A22" s="81">
        <v>12</v>
      </c>
      <c r="B22" s="296">
        <v>377</v>
      </c>
      <c r="C22" s="303">
        <v>200</v>
      </c>
      <c r="D22" s="304">
        <v>177</v>
      </c>
      <c r="E22" s="296">
        <v>495</v>
      </c>
      <c r="F22" s="303">
        <v>256</v>
      </c>
      <c r="G22" s="304">
        <v>239</v>
      </c>
      <c r="H22" s="296">
        <v>459</v>
      </c>
      <c r="I22" s="303">
        <v>225</v>
      </c>
      <c r="J22" s="304">
        <v>234</v>
      </c>
      <c r="K22" s="82">
        <v>37</v>
      </c>
      <c r="L22" s="296">
        <v>754</v>
      </c>
      <c r="M22" s="303">
        <v>389</v>
      </c>
      <c r="N22" s="304">
        <v>365</v>
      </c>
      <c r="O22" s="296">
        <v>939</v>
      </c>
      <c r="P22" s="303">
        <v>457</v>
      </c>
      <c r="Q22" s="304">
        <v>482</v>
      </c>
      <c r="R22" s="296">
        <v>878</v>
      </c>
      <c r="S22" s="303">
        <v>461</v>
      </c>
      <c r="T22" s="304">
        <v>417</v>
      </c>
    </row>
    <row r="23" spans="1:20" ht="15" customHeight="1" x14ac:dyDescent="0.15">
      <c r="A23" s="81">
        <v>13</v>
      </c>
      <c r="B23" s="296">
        <v>343</v>
      </c>
      <c r="C23" s="303">
        <v>178</v>
      </c>
      <c r="D23" s="304">
        <v>165</v>
      </c>
      <c r="E23" s="296">
        <v>436</v>
      </c>
      <c r="F23" s="303">
        <v>235</v>
      </c>
      <c r="G23" s="304">
        <v>201</v>
      </c>
      <c r="H23" s="296">
        <v>508</v>
      </c>
      <c r="I23" s="303">
        <v>237</v>
      </c>
      <c r="J23" s="304">
        <v>271</v>
      </c>
      <c r="K23" s="82">
        <v>38</v>
      </c>
      <c r="L23" s="296">
        <v>661</v>
      </c>
      <c r="M23" s="303">
        <v>347</v>
      </c>
      <c r="N23" s="304">
        <v>314</v>
      </c>
      <c r="O23" s="296">
        <v>918</v>
      </c>
      <c r="P23" s="303">
        <v>502</v>
      </c>
      <c r="Q23" s="304">
        <v>416</v>
      </c>
      <c r="R23" s="296">
        <v>875</v>
      </c>
      <c r="S23" s="303">
        <v>478</v>
      </c>
      <c r="T23" s="304">
        <v>397</v>
      </c>
    </row>
    <row r="24" spans="1:20" ht="15" customHeight="1" x14ac:dyDescent="0.15">
      <c r="A24" s="81">
        <v>14</v>
      </c>
      <c r="B24" s="296">
        <v>397</v>
      </c>
      <c r="C24" s="303">
        <v>187</v>
      </c>
      <c r="D24" s="304">
        <v>210</v>
      </c>
      <c r="E24" s="296">
        <v>411</v>
      </c>
      <c r="F24" s="303">
        <v>218</v>
      </c>
      <c r="G24" s="304">
        <v>193</v>
      </c>
      <c r="H24" s="296">
        <v>449</v>
      </c>
      <c r="I24" s="303">
        <v>240</v>
      </c>
      <c r="J24" s="304">
        <v>209</v>
      </c>
      <c r="K24" s="82">
        <v>39</v>
      </c>
      <c r="L24" s="296">
        <v>505</v>
      </c>
      <c r="M24" s="303">
        <v>255</v>
      </c>
      <c r="N24" s="304">
        <v>250</v>
      </c>
      <c r="O24" s="296">
        <v>890</v>
      </c>
      <c r="P24" s="303">
        <v>475</v>
      </c>
      <c r="Q24" s="304">
        <v>415</v>
      </c>
      <c r="R24" s="296">
        <v>900</v>
      </c>
      <c r="S24" s="303">
        <v>446</v>
      </c>
      <c r="T24" s="304">
        <v>454</v>
      </c>
    </row>
    <row r="25" spans="1:20" ht="15" customHeight="1" x14ac:dyDescent="0.15">
      <c r="A25" s="79" t="s">
        <v>28</v>
      </c>
      <c r="B25" s="296">
        <v>3257</v>
      </c>
      <c r="C25" s="297">
        <v>2137</v>
      </c>
      <c r="D25" s="298">
        <v>1120</v>
      </c>
      <c r="E25" s="296">
        <v>3089</v>
      </c>
      <c r="F25" s="297">
        <v>2028</v>
      </c>
      <c r="G25" s="298">
        <v>1061</v>
      </c>
      <c r="H25" s="296">
        <v>3195</v>
      </c>
      <c r="I25" s="297">
        <v>1985</v>
      </c>
      <c r="J25" s="298">
        <v>1210</v>
      </c>
      <c r="K25" s="83" t="s">
        <v>26</v>
      </c>
      <c r="L25" s="296">
        <v>2755</v>
      </c>
      <c r="M25" s="297">
        <v>1379</v>
      </c>
      <c r="N25" s="298">
        <v>1376</v>
      </c>
      <c r="O25" s="296">
        <v>3478</v>
      </c>
      <c r="P25" s="297">
        <v>1774</v>
      </c>
      <c r="Q25" s="298">
        <v>1704</v>
      </c>
      <c r="R25" s="296">
        <v>4583</v>
      </c>
      <c r="S25" s="297">
        <v>2369</v>
      </c>
      <c r="T25" s="298">
        <v>2214</v>
      </c>
    </row>
    <row r="26" spans="1:20" ht="15" customHeight="1" x14ac:dyDescent="0.15">
      <c r="A26" s="81">
        <v>15</v>
      </c>
      <c r="B26" s="296">
        <v>397</v>
      </c>
      <c r="C26" s="303">
        <v>194</v>
      </c>
      <c r="D26" s="304">
        <v>203</v>
      </c>
      <c r="E26" s="296">
        <v>400</v>
      </c>
      <c r="F26" s="303">
        <v>203</v>
      </c>
      <c r="G26" s="304">
        <v>197</v>
      </c>
      <c r="H26" s="296">
        <v>482</v>
      </c>
      <c r="I26" s="303">
        <v>239</v>
      </c>
      <c r="J26" s="304">
        <v>243</v>
      </c>
      <c r="K26" s="82">
        <v>40</v>
      </c>
      <c r="L26" s="296">
        <v>646</v>
      </c>
      <c r="M26" s="303">
        <v>330</v>
      </c>
      <c r="N26" s="304">
        <v>316</v>
      </c>
      <c r="O26" s="296">
        <v>830</v>
      </c>
      <c r="P26" s="303">
        <v>412</v>
      </c>
      <c r="Q26" s="304">
        <v>418</v>
      </c>
      <c r="R26" s="296">
        <v>931</v>
      </c>
      <c r="S26" s="303">
        <v>459</v>
      </c>
      <c r="T26" s="304">
        <v>472</v>
      </c>
    </row>
    <row r="27" spans="1:20" ht="15" customHeight="1" x14ac:dyDescent="0.15">
      <c r="A27" s="81">
        <v>16</v>
      </c>
      <c r="B27" s="296">
        <v>434</v>
      </c>
      <c r="C27" s="303">
        <v>225</v>
      </c>
      <c r="D27" s="304">
        <v>209</v>
      </c>
      <c r="E27" s="296">
        <v>442</v>
      </c>
      <c r="F27" s="303">
        <v>248</v>
      </c>
      <c r="G27" s="304">
        <v>194</v>
      </c>
      <c r="H27" s="296">
        <v>478</v>
      </c>
      <c r="I27" s="303">
        <v>249</v>
      </c>
      <c r="J27" s="304">
        <v>229</v>
      </c>
      <c r="K27" s="82">
        <v>41</v>
      </c>
      <c r="L27" s="296">
        <v>558</v>
      </c>
      <c r="M27" s="303">
        <v>298</v>
      </c>
      <c r="N27" s="304">
        <v>260</v>
      </c>
      <c r="O27" s="296">
        <v>743</v>
      </c>
      <c r="P27" s="303">
        <v>382</v>
      </c>
      <c r="Q27" s="304">
        <v>361</v>
      </c>
      <c r="R27" s="296">
        <v>1001</v>
      </c>
      <c r="S27" s="303">
        <v>533</v>
      </c>
      <c r="T27" s="304">
        <v>468</v>
      </c>
    </row>
    <row r="28" spans="1:20" ht="15" customHeight="1" x14ac:dyDescent="0.15">
      <c r="A28" s="81">
        <v>17</v>
      </c>
      <c r="B28" s="296">
        <v>437</v>
      </c>
      <c r="C28" s="303">
        <v>223</v>
      </c>
      <c r="D28" s="304">
        <v>214</v>
      </c>
      <c r="E28" s="296">
        <v>400</v>
      </c>
      <c r="F28" s="303">
        <v>219</v>
      </c>
      <c r="G28" s="304">
        <v>181</v>
      </c>
      <c r="H28" s="296">
        <v>504</v>
      </c>
      <c r="I28" s="303">
        <v>264</v>
      </c>
      <c r="J28" s="304">
        <v>240</v>
      </c>
      <c r="K28" s="82">
        <v>42</v>
      </c>
      <c r="L28" s="296">
        <v>546</v>
      </c>
      <c r="M28" s="303">
        <v>254</v>
      </c>
      <c r="N28" s="304">
        <v>292</v>
      </c>
      <c r="O28" s="296">
        <v>745</v>
      </c>
      <c r="P28" s="303">
        <v>392</v>
      </c>
      <c r="Q28" s="304">
        <v>353</v>
      </c>
      <c r="R28" s="296">
        <v>910</v>
      </c>
      <c r="S28" s="303">
        <v>438</v>
      </c>
      <c r="T28" s="304">
        <v>472</v>
      </c>
    </row>
    <row r="29" spans="1:20" ht="15" customHeight="1" x14ac:dyDescent="0.15">
      <c r="A29" s="81">
        <v>18</v>
      </c>
      <c r="B29" s="296">
        <v>820</v>
      </c>
      <c r="C29" s="303">
        <v>575</v>
      </c>
      <c r="D29" s="304">
        <v>245</v>
      </c>
      <c r="E29" s="296">
        <v>718</v>
      </c>
      <c r="F29" s="303">
        <v>509</v>
      </c>
      <c r="G29" s="304">
        <v>209</v>
      </c>
      <c r="H29" s="296">
        <v>734</v>
      </c>
      <c r="I29" s="303">
        <v>502</v>
      </c>
      <c r="J29" s="304">
        <v>232</v>
      </c>
      <c r="K29" s="82">
        <v>43</v>
      </c>
      <c r="L29" s="296">
        <v>521</v>
      </c>
      <c r="M29" s="303">
        <v>268</v>
      </c>
      <c r="N29" s="304">
        <v>253</v>
      </c>
      <c r="O29" s="296">
        <v>672</v>
      </c>
      <c r="P29" s="303">
        <v>344</v>
      </c>
      <c r="Q29" s="304">
        <v>328</v>
      </c>
      <c r="R29" s="296">
        <v>918</v>
      </c>
      <c r="S29" s="303">
        <v>508</v>
      </c>
      <c r="T29" s="304">
        <v>410</v>
      </c>
    </row>
    <row r="30" spans="1:20" ht="15" customHeight="1" x14ac:dyDescent="0.15">
      <c r="A30" s="81">
        <v>19</v>
      </c>
      <c r="B30" s="296">
        <v>1169</v>
      </c>
      <c r="C30" s="303">
        <v>920</v>
      </c>
      <c r="D30" s="304">
        <v>249</v>
      </c>
      <c r="E30" s="296">
        <v>1129</v>
      </c>
      <c r="F30" s="303">
        <v>849</v>
      </c>
      <c r="G30" s="304">
        <v>280</v>
      </c>
      <c r="H30" s="296">
        <v>997</v>
      </c>
      <c r="I30" s="303">
        <v>731</v>
      </c>
      <c r="J30" s="304">
        <v>266</v>
      </c>
      <c r="K30" s="82">
        <v>44</v>
      </c>
      <c r="L30" s="296">
        <v>484</v>
      </c>
      <c r="M30" s="303">
        <v>229</v>
      </c>
      <c r="N30" s="304">
        <v>255</v>
      </c>
      <c r="O30" s="296">
        <v>488</v>
      </c>
      <c r="P30" s="303">
        <v>244</v>
      </c>
      <c r="Q30" s="304">
        <v>244</v>
      </c>
      <c r="R30" s="296">
        <v>823</v>
      </c>
      <c r="S30" s="303">
        <v>431</v>
      </c>
      <c r="T30" s="304">
        <v>392</v>
      </c>
    </row>
    <row r="31" spans="1:20" ht="15" customHeight="1" x14ac:dyDescent="0.15">
      <c r="A31" s="79" t="s">
        <v>31</v>
      </c>
      <c r="B31" s="296">
        <v>5046</v>
      </c>
      <c r="C31" s="297">
        <v>3582</v>
      </c>
      <c r="D31" s="298">
        <v>1464</v>
      </c>
      <c r="E31" s="296">
        <v>4744</v>
      </c>
      <c r="F31" s="297">
        <v>3382</v>
      </c>
      <c r="G31" s="298">
        <v>1362</v>
      </c>
      <c r="H31" s="296">
        <v>4214</v>
      </c>
      <c r="I31" s="297">
        <v>2832</v>
      </c>
      <c r="J31" s="298">
        <v>1382</v>
      </c>
      <c r="K31" s="83" t="s">
        <v>29</v>
      </c>
      <c r="L31" s="296">
        <v>2518</v>
      </c>
      <c r="M31" s="297">
        <v>1218</v>
      </c>
      <c r="N31" s="298">
        <v>1300</v>
      </c>
      <c r="O31" s="296">
        <v>2753</v>
      </c>
      <c r="P31" s="297">
        <v>1384</v>
      </c>
      <c r="Q31" s="298">
        <v>1369</v>
      </c>
      <c r="R31" s="296">
        <v>3371</v>
      </c>
      <c r="S31" s="297">
        <v>1717</v>
      </c>
      <c r="T31" s="298">
        <v>1654</v>
      </c>
    </row>
    <row r="32" spans="1:20" ht="15" customHeight="1" x14ac:dyDescent="0.15">
      <c r="A32" s="81">
        <v>20</v>
      </c>
      <c r="B32" s="296">
        <v>1209</v>
      </c>
      <c r="C32" s="303">
        <v>944</v>
      </c>
      <c r="D32" s="304">
        <v>265</v>
      </c>
      <c r="E32" s="296">
        <v>1183</v>
      </c>
      <c r="F32" s="303">
        <v>905</v>
      </c>
      <c r="G32" s="304">
        <v>278</v>
      </c>
      <c r="H32" s="296">
        <v>1090</v>
      </c>
      <c r="I32" s="303">
        <v>797</v>
      </c>
      <c r="J32" s="304">
        <v>293</v>
      </c>
      <c r="K32" s="82">
        <v>45</v>
      </c>
      <c r="L32" s="296">
        <v>518</v>
      </c>
      <c r="M32" s="303">
        <v>261</v>
      </c>
      <c r="N32" s="304">
        <v>257</v>
      </c>
      <c r="O32" s="296">
        <v>610</v>
      </c>
      <c r="P32" s="303">
        <v>310</v>
      </c>
      <c r="Q32" s="304">
        <v>300</v>
      </c>
      <c r="R32" s="296">
        <v>813</v>
      </c>
      <c r="S32" s="303">
        <v>399</v>
      </c>
      <c r="T32" s="304">
        <v>414</v>
      </c>
    </row>
    <row r="33" spans="1:20" ht="15" customHeight="1" x14ac:dyDescent="0.15">
      <c r="A33" s="81">
        <v>21</v>
      </c>
      <c r="B33" s="296">
        <v>1219</v>
      </c>
      <c r="C33" s="303">
        <v>951</v>
      </c>
      <c r="D33" s="304">
        <v>268</v>
      </c>
      <c r="E33" s="296">
        <v>1230</v>
      </c>
      <c r="F33" s="303">
        <v>937</v>
      </c>
      <c r="G33" s="304">
        <v>293</v>
      </c>
      <c r="H33" s="296">
        <v>1138</v>
      </c>
      <c r="I33" s="303">
        <v>844</v>
      </c>
      <c r="J33" s="304">
        <v>294</v>
      </c>
      <c r="K33" s="82">
        <v>46</v>
      </c>
      <c r="L33" s="296">
        <v>513</v>
      </c>
      <c r="M33" s="303">
        <v>242</v>
      </c>
      <c r="N33" s="304">
        <v>271</v>
      </c>
      <c r="O33" s="296">
        <v>566</v>
      </c>
      <c r="P33" s="303">
        <v>308</v>
      </c>
      <c r="Q33" s="304">
        <v>258</v>
      </c>
      <c r="R33" s="296">
        <v>718</v>
      </c>
      <c r="S33" s="303">
        <v>368</v>
      </c>
      <c r="T33" s="304">
        <v>350</v>
      </c>
    </row>
    <row r="34" spans="1:20" ht="15" customHeight="1" x14ac:dyDescent="0.15">
      <c r="A34" s="81">
        <v>22</v>
      </c>
      <c r="B34" s="296">
        <v>1077</v>
      </c>
      <c r="C34" s="303">
        <v>795</v>
      </c>
      <c r="D34" s="304">
        <v>282</v>
      </c>
      <c r="E34" s="296">
        <v>990</v>
      </c>
      <c r="F34" s="303">
        <v>724</v>
      </c>
      <c r="G34" s="304">
        <v>266</v>
      </c>
      <c r="H34" s="296">
        <v>817</v>
      </c>
      <c r="I34" s="303">
        <v>561</v>
      </c>
      <c r="J34" s="304">
        <v>256</v>
      </c>
      <c r="K34" s="82">
        <v>47</v>
      </c>
      <c r="L34" s="296">
        <v>517</v>
      </c>
      <c r="M34" s="303">
        <v>228</v>
      </c>
      <c r="N34" s="304">
        <v>289</v>
      </c>
      <c r="O34" s="296">
        <v>552</v>
      </c>
      <c r="P34" s="303">
        <v>250</v>
      </c>
      <c r="Q34" s="304">
        <v>302</v>
      </c>
      <c r="R34" s="296">
        <v>700</v>
      </c>
      <c r="S34" s="303">
        <v>362</v>
      </c>
      <c r="T34" s="304">
        <v>338</v>
      </c>
    </row>
    <row r="35" spans="1:20" ht="15" customHeight="1" x14ac:dyDescent="0.15">
      <c r="A35" s="81">
        <v>23</v>
      </c>
      <c r="B35" s="296">
        <v>795</v>
      </c>
      <c r="C35" s="303">
        <v>479</v>
      </c>
      <c r="D35" s="304">
        <v>316</v>
      </c>
      <c r="E35" s="296">
        <v>703</v>
      </c>
      <c r="F35" s="303">
        <v>438</v>
      </c>
      <c r="G35" s="304">
        <v>265</v>
      </c>
      <c r="H35" s="296">
        <v>596</v>
      </c>
      <c r="I35" s="303">
        <v>341</v>
      </c>
      <c r="J35" s="304">
        <v>255</v>
      </c>
      <c r="K35" s="82">
        <v>48</v>
      </c>
      <c r="L35" s="296">
        <v>483</v>
      </c>
      <c r="M35" s="303">
        <v>248</v>
      </c>
      <c r="N35" s="304">
        <v>235</v>
      </c>
      <c r="O35" s="296">
        <v>540</v>
      </c>
      <c r="P35" s="303">
        <v>278</v>
      </c>
      <c r="Q35" s="304">
        <v>262</v>
      </c>
      <c r="R35" s="296">
        <v>647</v>
      </c>
      <c r="S35" s="303">
        <v>346</v>
      </c>
      <c r="T35" s="304">
        <v>301</v>
      </c>
    </row>
    <row r="36" spans="1:20" ht="15" customHeight="1" x14ac:dyDescent="0.15">
      <c r="A36" s="84">
        <v>24</v>
      </c>
      <c r="B36" s="308">
        <v>746</v>
      </c>
      <c r="C36" s="305">
        <v>413</v>
      </c>
      <c r="D36" s="306">
        <v>333</v>
      </c>
      <c r="E36" s="308">
        <v>638</v>
      </c>
      <c r="F36" s="305">
        <v>378</v>
      </c>
      <c r="G36" s="306">
        <v>260</v>
      </c>
      <c r="H36" s="308">
        <v>573</v>
      </c>
      <c r="I36" s="305">
        <v>289</v>
      </c>
      <c r="J36" s="306">
        <v>284</v>
      </c>
      <c r="K36" s="85">
        <v>49</v>
      </c>
      <c r="L36" s="308">
        <v>487</v>
      </c>
      <c r="M36" s="305">
        <v>239</v>
      </c>
      <c r="N36" s="306">
        <v>248</v>
      </c>
      <c r="O36" s="308">
        <v>485</v>
      </c>
      <c r="P36" s="305">
        <v>238</v>
      </c>
      <c r="Q36" s="306">
        <v>247</v>
      </c>
      <c r="R36" s="308">
        <v>493</v>
      </c>
      <c r="S36" s="305">
        <v>242</v>
      </c>
      <c r="T36" s="306">
        <v>251</v>
      </c>
    </row>
    <row r="37" spans="1:20" ht="11.25" customHeight="1" x14ac:dyDescent="0.15">
      <c r="A37" s="433" t="s">
        <v>52</v>
      </c>
      <c r="B37" s="433"/>
      <c r="C37" s="433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21" customHeight="1" x14ac:dyDescent="0.15"/>
    <row r="39" spans="1:20" ht="21" customHeight="1" x14ac:dyDescent="0.15">
      <c r="I39" s="18"/>
      <c r="J39" s="18"/>
    </row>
    <row r="40" spans="1:20" ht="21" customHeight="1" x14ac:dyDescent="0.15">
      <c r="I40" s="18"/>
      <c r="J40" s="18"/>
    </row>
    <row r="41" spans="1:20" ht="21" customHeight="1" x14ac:dyDescent="0.15"/>
    <row r="42" spans="1:20" ht="21" customHeight="1" x14ac:dyDescent="0.15"/>
    <row r="43" spans="1:20" ht="21" customHeight="1" x14ac:dyDescent="0.15"/>
    <row r="44" spans="1:20" ht="21" customHeight="1" x14ac:dyDescent="0.15"/>
    <row r="45" spans="1:20" ht="21" customHeight="1" x14ac:dyDescent="0.15"/>
    <row r="46" spans="1:20" ht="21" customHeight="1" x14ac:dyDescent="0.15"/>
    <row r="47" spans="1:20" ht="21" customHeight="1" x14ac:dyDescent="0.15"/>
    <row r="48" spans="1:20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spans="2:7" ht="21" customHeight="1" x14ac:dyDescent="0.15"/>
    <row r="67" spans="2:7" ht="18" customHeight="1" x14ac:dyDescent="0.15">
      <c r="B67" s="13"/>
      <c r="C67" s="13"/>
      <c r="D67" s="13"/>
      <c r="E67" s="13"/>
      <c r="F67" s="13"/>
      <c r="G67" s="13"/>
    </row>
    <row r="68" spans="2:7" x14ac:dyDescent="0.15">
      <c r="B68" s="13"/>
      <c r="C68" s="13"/>
      <c r="D68" s="13"/>
      <c r="E68" s="13"/>
      <c r="F68" s="13"/>
      <c r="G68" s="13"/>
    </row>
    <row r="69" spans="2:7" x14ac:dyDescent="0.15">
      <c r="B69" s="13"/>
      <c r="C69" s="13"/>
      <c r="D69" s="13"/>
      <c r="E69" s="13"/>
      <c r="F69" s="13"/>
      <c r="G69" s="13"/>
    </row>
    <row r="70" spans="2:7" x14ac:dyDescent="0.15">
      <c r="B70" s="13"/>
      <c r="C70" s="13"/>
      <c r="D70" s="13"/>
      <c r="E70" s="13"/>
      <c r="F70" s="13"/>
      <c r="G70" s="13"/>
    </row>
    <row r="71" spans="2:7" x14ac:dyDescent="0.15">
      <c r="B71" s="13"/>
      <c r="C71" s="13"/>
      <c r="D71" s="13"/>
      <c r="E71" s="13"/>
      <c r="F71" s="13"/>
      <c r="G71" s="13"/>
    </row>
    <row r="72" spans="2:7" x14ac:dyDescent="0.15">
      <c r="B72" s="13"/>
      <c r="C72" s="13"/>
      <c r="D72" s="13"/>
      <c r="E72" s="13"/>
      <c r="F72" s="13"/>
      <c r="G72" s="13"/>
    </row>
    <row r="73" spans="2:7" x14ac:dyDescent="0.15">
      <c r="B73" s="13"/>
      <c r="C73" s="13"/>
      <c r="D73" s="13"/>
      <c r="E73" s="13"/>
      <c r="F73" s="13"/>
      <c r="G73" s="13"/>
    </row>
    <row r="74" spans="2:7" x14ac:dyDescent="0.15">
      <c r="B74" s="13"/>
      <c r="C74" s="13"/>
      <c r="D74" s="13"/>
      <c r="E74" s="13"/>
      <c r="F74" s="13"/>
      <c r="G74" s="13"/>
    </row>
    <row r="75" spans="2:7" x14ac:dyDescent="0.15">
      <c r="B75" s="13"/>
      <c r="C75" s="13"/>
      <c r="D75" s="13"/>
      <c r="E75" s="13"/>
      <c r="F75" s="13"/>
      <c r="G75" s="13"/>
    </row>
  </sheetData>
  <mergeCells count="11">
    <mergeCell ref="R4:T4"/>
    <mergeCell ref="A37:C37"/>
    <mergeCell ref="B3:G3"/>
    <mergeCell ref="Q3:T3"/>
    <mergeCell ref="A4:A5"/>
    <mergeCell ref="B4:D4"/>
    <mergeCell ref="E4:G4"/>
    <mergeCell ref="H4:J4"/>
    <mergeCell ref="K4:K5"/>
    <mergeCell ref="L4:N4"/>
    <mergeCell ref="O4:Q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817FD-4C6D-438E-B9E8-D0FFF7ECCF7A}">
  <sheetPr>
    <tabColor rgb="FF92D050"/>
  </sheetPr>
  <dimension ref="A1:I52"/>
  <sheetViews>
    <sheetView showGridLines="0" view="pageBreakPreview" zoomScaleNormal="100" zoomScaleSheetLayoutView="100" workbookViewId="0">
      <selection activeCell="L19" sqref="L19"/>
    </sheetView>
  </sheetViews>
  <sheetFormatPr defaultRowHeight="13.5" x14ac:dyDescent="0.15"/>
  <cols>
    <col min="1" max="1" width="11.125" style="3" customWidth="1"/>
    <col min="2" max="9" width="13.625" style="3" customWidth="1"/>
    <col min="10" max="10" width="5.375" style="3" customWidth="1"/>
    <col min="11" max="16384" width="9" style="3"/>
  </cols>
  <sheetData>
    <row r="1" spans="1:9" s="62" customFormat="1" ht="9" customHeight="1" x14ac:dyDescent="0.15">
      <c r="A1" s="74"/>
      <c r="B1" s="74"/>
      <c r="C1" s="74"/>
      <c r="D1" s="74"/>
      <c r="E1" s="74"/>
      <c r="F1" s="74"/>
      <c r="G1" s="74"/>
      <c r="H1" s="74"/>
      <c r="I1" s="74"/>
    </row>
    <row r="2" spans="1:9" ht="15" customHeight="1" x14ac:dyDescent="0.15">
      <c r="A2" s="240" t="s">
        <v>178</v>
      </c>
      <c r="B2" s="1"/>
      <c r="C2" s="1"/>
      <c r="D2" s="1"/>
      <c r="E2" s="1"/>
      <c r="F2" s="1"/>
      <c r="G2" s="1"/>
      <c r="H2" s="1"/>
      <c r="I2" s="1"/>
    </row>
    <row r="3" spans="1:9" ht="11.25" customHeight="1" thickBot="1" x14ac:dyDescent="0.2">
      <c r="A3" s="64"/>
      <c r="B3" s="64"/>
      <c r="C3" s="64"/>
      <c r="D3" s="61" t="s">
        <v>179</v>
      </c>
      <c r="E3" s="64"/>
      <c r="F3" s="64"/>
      <c r="G3" s="64"/>
      <c r="H3" s="64"/>
    </row>
    <row r="4" spans="1:9" ht="30" customHeight="1" x14ac:dyDescent="0.15">
      <c r="A4" s="295" t="s">
        <v>1</v>
      </c>
      <c r="B4" s="294" t="s">
        <v>180</v>
      </c>
      <c r="C4" s="291" t="s">
        <v>181</v>
      </c>
      <c r="D4" s="282" t="s">
        <v>182</v>
      </c>
      <c r="F4" s="1"/>
      <c r="G4" s="1"/>
      <c r="I4" s="280"/>
    </row>
    <row r="5" spans="1:9" ht="21.75" customHeight="1" x14ac:dyDescent="0.15">
      <c r="A5" s="102" t="s">
        <v>48</v>
      </c>
      <c r="B5" s="272">
        <v>36432</v>
      </c>
      <c r="C5" s="279">
        <v>5.81</v>
      </c>
      <c r="D5" s="283">
        <v>6270.6</v>
      </c>
      <c r="F5" s="277"/>
      <c r="G5" s="277"/>
      <c r="I5" s="281"/>
    </row>
    <row r="6" spans="1:9" ht="21.75" customHeight="1" x14ac:dyDescent="0.15">
      <c r="A6" s="102">
        <v>22</v>
      </c>
      <c r="B6" s="272">
        <v>39757</v>
      </c>
      <c r="C6" s="276">
        <v>6.22</v>
      </c>
      <c r="D6" s="284">
        <v>6391.8</v>
      </c>
      <c r="F6" s="277"/>
      <c r="G6" s="277"/>
      <c r="I6" s="281"/>
    </row>
    <row r="7" spans="1:9" ht="21.75" customHeight="1" x14ac:dyDescent="0.15">
      <c r="A7" s="103">
        <v>27</v>
      </c>
      <c r="B7" s="273">
        <v>43211</v>
      </c>
      <c r="C7" s="278">
        <v>6.89</v>
      </c>
      <c r="D7" s="285">
        <v>6271.6</v>
      </c>
      <c r="F7" s="277"/>
      <c r="G7" s="277"/>
      <c r="I7" s="281"/>
    </row>
    <row r="8" spans="1:9" ht="18" customHeight="1" x14ac:dyDescent="0.15">
      <c r="A8" s="67" t="s">
        <v>52</v>
      </c>
      <c r="C8" s="64"/>
      <c r="D8" s="64"/>
      <c r="E8" s="64"/>
      <c r="F8" s="64"/>
      <c r="G8" s="64"/>
      <c r="H8" s="64"/>
      <c r="I8" s="64"/>
    </row>
    <row r="9" spans="1:9" ht="18" customHeight="1" x14ac:dyDescent="0.15">
      <c r="A9" s="62"/>
      <c r="B9" s="64"/>
      <c r="C9" s="64"/>
      <c r="D9" s="64"/>
      <c r="E9" s="64"/>
      <c r="F9" s="64"/>
      <c r="G9" s="64"/>
      <c r="H9" s="64"/>
      <c r="I9" s="64"/>
    </row>
    <row r="10" spans="1:9" ht="15" customHeight="1" x14ac:dyDescent="0.15">
      <c r="A10" s="240" t="s">
        <v>183</v>
      </c>
      <c r="B10" s="100"/>
      <c r="C10" s="100"/>
      <c r="D10" s="100"/>
      <c r="E10" s="100"/>
      <c r="F10" s="100"/>
      <c r="G10" s="100"/>
      <c r="H10" s="100"/>
      <c r="I10" s="100"/>
    </row>
    <row r="11" spans="1:9" ht="11.25" customHeight="1" thickBot="1" x14ac:dyDescent="0.2">
      <c r="A11" s="64"/>
      <c r="B11" s="64"/>
      <c r="C11" s="2"/>
      <c r="D11" s="2"/>
      <c r="E11" s="552" t="s">
        <v>179</v>
      </c>
      <c r="F11" s="552"/>
      <c r="G11" s="552"/>
      <c r="H11" s="552"/>
      <c r="I11" s="552"/>
    </row>
    <row r="12" spans="1:9" ht="21.75" customHeight="1" x14ac:dyDescent="0.15">
      <c r="A12" s="597" t="s">
        <v>164</v>
      </c>
      <c r="B12" s="600" t="s">
        <v>261</v>
      </c>
      <c r="C12" s="570" t="s">
        <v>260</v>
      </c>
      <c r="D12" s="571"/>
      <c r="E12" s="571"/>
      <c r="F12" s="571"/>
      <c r="G12" s="571"/>
      <c r="H12" s="572"/>
      <c r="I12" s="597" t="s">
        <v>184</v>
      </c>
    </row>
    <row r="13" spans="1:9" ht="21.75" customHeight="1" x14ac:dyDescent="0.15">
      <c r="A13" s="598"/>
      <c r="B13" s="601"/>
      <c r="C13" s="595" t="s">
        <v>214</v>
      </c>
      <c r="D13" s="603" t="s">
        <v>256</v>
      </c>
      <c r="E13" s="604"/>
      <c r="F13" s="604"/>
      <c r="G13" s="604"/>
      <c r="H13" s="605"/>
      <c r="I13" s="598"/>
    </row>
    <row r="14" spans="1:9" ht="21.75" customHeight="1" x14ac:dyDescent="0.15">
      <c r="A14" s="599"/>
      <c r="B14" s="602"/>
      <c r="C14" s="596"/>
      <c r="D14" s="429" t="s">
        <v>65</v>
      </c>
      <c r="E14" s="380" t="s">
        <v>257</v>
      </c>
      <c r="F14" s="380" t="s">
        <v>258</v>
      </c>
      <c r="G14" s="380" t="s">
        <v>259</v>
      </c>
      <c r="H14" s="381" t="s">
        <v>185</v>
      </c>
      <c r="I14" s="599"/>
    </row>
    <row r="15" spans="1:9" s="382" customFormat="1" ht="21.75" customHeight="1" x14ac:dyDescent="0.15">
      <c r="A15" s="393" t="s">
        <v>48</v>
      </c>
      <c r="B15" s="394">
        <f t="shared" ref="B15" si="0">SUM(B16:B17)</f>
        <v>41012</v>
      </c>
      <c r="C15" s="394">
        <f t="shared" ref="C15:I15" si="1">SUM(C16:C17)</f>
        <v>24842</v>
      </c>
      <c r="D15" s="394">
        <f t="shared" si="1"/>
        <v>23733</v>
      </c>
      <c r="E15" s="395">
        <f t="shared" si="1"/>
        <v>19680</v>
      </c>
      <c r="F15" s="396">
        <f t="shared" si="1"/>
        <v>2963</v>
      </c>
      <c r="G15" s="395">
        <f t="shared" si="1"/>
        <v>768</v>
      </c>
      <c r="H15" s="397">
        <f t="shared" si="1"/>
        <v>322</v>
      </c>
      <c r="I15" s="398">
        <f t="shared" si="1"/>
        <v>14014</v>
      </c>
    </row>
    <row r="16" spans="1:9" ht="21.75" customHeight="1" x14ac:dyDescent="0.15">
      <c r="A16" s="292" t="s">
        <v>11</v>
      </c>
      <c r="B16" s="383">
        <v>21707</v>
      </c>
      <c r="C16" s="394">
        <v>14416</v>
      </c>
      <c r="D16" s="394">
        <v>13733</v>
      </c>
      <c r="E16" s="384">
        <v>12788</v>
      </c>
      <c r="F16" s="385">
        <v>160</v>
      </c>
      <c r="G16" s="384">
        <v>628</v>
      </c>
      <c r="H16" s="386">
        <v>157</v>
      </c>
      <c r="I16" s="387">
        <v>5647</v>
      </c>
    </row>
    <row r="17" spans="1:9" ht="21.75" customHeight="1" x14ac:dyDescent="0.15">
      <c r="A17" s="292" t="s">
        <v>12</v>
      </c>
      <c r="B17" s="383">
        <v>19305</v>
      </c>
      <c r="C17" s="394">
        <v>10426</v>
      </c>
      <c r="D17" s="394">
        <v>10000</v>
      </c>
      <c r="E17" s="384">
        <v>6892</v>
      </c>
      <c r="F17" s="385">
        <v>2803</v>
      </c>
      <c r="G17" s="384">
        <v>140</v>
      </c>
      <c r="H17" s="386">
        <v>165</v>
      </c>
      <c r="I17" s="387">
        <v>8367</v>
      </c>
    </row>
    <row r="18" spans="1:9" s="382" customFormat="1" ht="21.75" customHeight="1" x14ac:dyDescent="0.15">
      <c r="A18" s="393" t="s">
        <v>103</v>
      </c>
      <c r="B18" s="394"/>
      <c r="C18" s="394">
        <f t="shared" ref="C18:I18" si="2">SUM(C19:C20)</f>
        <v>27352</v>
      </c>
      <c r="D18" s="394">
        <f t="shared" si="2"/>
        <v>25951</v>
      </c>
      <c r="E18" s="395">
        <f t="shared" si="2"/>
        <v>21907</v>
      </c>
      <c r="F18" s="396">
        <f t="shared" si="2"/>
        <v>2667</v>
      </c>
      <c r="G18" s="395">
        <f t="shared" si="2"/>
        <v>998</v>
      </c>
      <c r="H18" s="397">
        <f t="shared" si="2"/>
        <v>379</v>
      </c>
      <c r="I18" s="398">
        <f t="shared" si="2"/>
        <v>15399</v>
      </c>
    </row>
    <row r="19" spans="1:9" ht="21.75" customHeight="1" x14ac:dyDescent="0.15">
      <c r="A19" s="292" t="s">
        <v>11</v>
      </c>
      <c r="B19" s="383">
        <v>22698</v>
      </c>
      <c r="C19" s="394">
        <v>15914</v>
      </c>
      <c r="D19" s="394">
        <f>SUM(E19:H19)</f>
        <v>14994</v>
      </c>
      <c r="E19" s="384">
        <v>13938</v>
      </c>
      <c r="F19" s="385">
        <v>158</v>
      </c>
      <c r="G19" s="384">
        <v>752</v>
      </c>
      <c r="H19" s="386">
        <v>146</v>
      </c>
      <c r="I19" s="387">
        <v>6448</v>
      </c>
    </row>
    <row r="20" spans="1:9" ht="21.75" customHeight="1" x14ac:dyDescent="0.15">
      <c r="A20" s="292" t="s">
        <v>12</v>
      </c>
      <c r="B20" s="383">
        <v>20610</v>
      </c>
      <c r="C20" s="394">
        <v>11438</v>
      </c>
      <c r="D20" s="394">
        <f>SUM(E20:H20)</f>
        <v>10957</v>
      </c>
      <c r="E20" s="384">
        <v>7969</v>
      </c>
      <c r="F20" s="385">
        <v>2509</v>
      </c>
      <c r="G20" s="384">
        <v>246</v>
      </c>
      <c r="H20" s="386">
        <v>233</v>
      </c>
      <c r="I20" s="387">
        <v>8951</v>
      </c>
    </row>
    <row r="21" spans="1:9" s="382" customFormat="1" ht="21.75" customHeight="1" x14ac:dyDescent="0.15">
      <c r="A21" s="104" t="s">
        <v>104</v>
      </c>
      <c r="B21" s="394">
        <f t="shared" ref="B21" si="3">SUM(B22:B23)</f>
        <v>44444</v>
      </c>
      <c r="C21" s="394">
        <f t="shared" ref="C21:I21" si="4">SUM(C22:C23)</f>
        <v>28043</v>
      </c>
      <c r="D21" s="394">
        <f t="shared" si="4"/>
        <v>27192</v>
      </c>
      <c r="E21" s="395">
        <f t="shared" si="4"/>
        <v>22602</v>
      </c>
      <c r="F21" s="395">
        <f t="shared" si="4"/>
        <v>3122</v>
      </c>
      <c r="G21" s="395">
        <f t="shared" si="4"/>
        <v>976</v>
      </c>
      <c r="H21" s="397">
        <f t="shared" si="4"/>
        <v>492</v>
      </c>
      <c r="I21" s="398">
        <f t="shared" si="4"/>
        <v>15270</v>
      </c>
    </row>
    <row r="22" spans="1:9" ht="21.75" customHeight="1" x14ac:dyDescent="0.15">
      <c r="A22" s="292" t="s">
        <v>11</v>
      </c>
      <c r="B22" s="383">
        <v>22937</v>
      </c>
      <c r="C22" s="394">
        <v>15950</v>
      </c>
      <c r="D22" s="394">
        <f>SUM(E22:H22)</f>
        <v>15436</v>
      </c>
      <c r="E22" s="384">
        <v>14328</v>
      </c>
      <c r="F22" s="385">
        <v>227</v>
      </c>
      <c r="G22" s="384">
        <v>710</v>
      </c>
      <c r="H22" s="386">
        <v>171</v>
      </c>
      <c r="I22" s="387">
        <v>6305</v>
      </c>
    </row>
    <row r="23" spans="1:9" ht="21.75" customHeight="1" x14ac:dyDescent="0.15">
      <c r="A23" s="293" t="s">
        <v>12</v>
      </c>
      <c r="B23" s="388">
        <v>21507</v>
      </c>
      <c r="C23" s="399">
        <v>12093</v>
      </c>
      <c r="D23" s="399">
        <f>SUM(E23:H23)</f>
        <v>11756</v>
      </c>
      <c r="E23" s="389">
        <v>8274</v>
      </c>
      <c r="F23" s="390">
        <v>2895</v>
      </c>
      <c r="G23" s="389">
        <v>266</v>
      </c>
      <c r="H23" s="391">
        <v>321</v>
      </c>
      <c r="I23" s="392">
        <v>8965</v>
      </c>
    </row>
    <row r="24" spans="1:9" ht="18" customHeight="1" x14ac:dyDescent="0.15">
      <c r="A24" s="68" t="s">
        <v>52</v>
      </c>
      <c r="B24" s="64"/>
      <c r="C24" s="64"/>
      <c r="D24" s="64"/>
      <c r="E24" s="64"/>
      <c r="F24" s="64"/>
      <c r="G24" s="64"/>
      <c r="H24" s="64"/>
      <c r="I24" s="64"/>
    </row>
    <row r="25" spans="1:9" ht="18" customHeight="1" x14ac:dyDescent="0.15">
      <c r="A25" s="44"/>
    </row>
    <row r="26" spans="1:9" ht="18" customHeight="1" x14ac:dyDescent="0.15"/>
    <row r="27" spans="1:9" ht="18" customHeight="1" x14ac:dyDescent="0.15"/>
    <row r="28" spans="1:9" ht="18" customHeight="1" x14ac:dyDescent="0.15"/>
    <row r="29" spans="1:9" ht="18" customHeight="1" x14ac:dyDescent="0.15"/>
    <row r="30" spans="1:9" ht="14.1" customHeight="1" x14ac:dyDescent="0.15"/>
    <row r="31" spans="1:9" ht="14.1" customHeight="1" x14ac:dyDescent="0.15"/>
    <row r="32" spans="1:9" ht="14.1" customHeight="1" x14ac:dyDescent="0.15"/>
    <row r="33" ht="14.1" customHeight="1" x14ac:dyDescent="0.15"/>
    <row r="34" ht="14.1" customHeight="1" x14ac:dyDescent="0.15"/>
    <row r="35" ht="14.1" customHeight="1" x14ac:dyDescent="0.15"/>
    <row r="36" ht="14.1" customHeight="1" x14ac:dyDescent="0.15"/>
    <row r="37" ht="14.1" customHeight="1" x14ac:dyDescent="0.15"/>
    <row r="38" ht="14.1" customHeight="1" x14ac:dyDescent="0.15"/>
    <row r="39" ht="14.1" customHeight="1" x14ac:dyDescent="0.15"/>
    <row r="40" ht="14.1" customHeight="1" x14ac:dyDescent="0.15"/>
    <row r="41" ht="14.1" customHeight="1" x14ac:dyDescent="0.15"/>
    <row r="42" ht="14.1" customHeight="1" x14ac:dyDescent="0.15"/>
    <row r="43" ht="14.1" customHeight="1" x14ac:dyDescent="0.15"/>
    <row r="44" ht="14.1" customHeight="1" x14ac:dyDescent="0.15"/>
    <row r="45" ht="14.1" customHeight="1" x14ac:dyDescent="0.15"/>
    <row r="46" ht="14.1" customHeight="1" x14ac:dyDescent="0.15"/>
    <row r="47" ht="14.1" customHeight="1" x14ac:dyDescent="0.15"/>
    <row r="48" ht="14.1" customHeight="1" x14ac:dyDescent="0.15"/>
    <row r="49" ht="14.1" customHeight="1" x14ac:dyDescent="0.15"/>
    <row r="50" ht="14.1" customHeight="1" x14ac:dyDescent="0.15"/>
    <row r="51" ht="14.1" customHeight="1" x14ac:dyDescent="0.15"/>
    <row r="52" ht="14.1" customHeight="1" x14ac:dyDescent="0.15"/>
  </sheetData>
  <mergeCells count="7">
    <mergeCell ref="C13:C14"/>
    <mergeCell ref="I12:I14"/>
    <mergeCell ref="E11:I11"/>
    <mergeCell ref="A12:A14"/>
    <mergeCell ref="B12:B14"/>
    <mergeCell ref="C12:H12"/>
    <mergeCell ref="D13:H1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K53"/>
  <sheetViews>
    <sheetView showGridLines="0" view="pageBreakPreview" zoomScaleNormal="100" zoomScaleSheetLayoutView="100" workbookViewId="0">
      <selection activeCell="L19" sqref="L19"/>
    </sheetView>
  </sheetViews>
  <sheetFormatPr defaultRowHeight="13.5" x14ac:dyDescent="0.15"/>
  <cols>
    <col min="1" max="1" width="14.125" style="3" customWidth="1"/>
    <col min="2" max="11" width="11.875" style="3" customWidth="1"/>
    <col min="12" max="16384" width="9" style="3"/>
  </cols>
  <sheetData>
    <row r="1" spans="1:11" ht="15" customHeight="1" x14ac:dyDescent="0.15">
      <c r="A1" s="286" t="s">
        <v>186</v>
      </c>
      <c r="C1" s="101"/>
      <c r="D1" s="101"/>
      <c r="E1" s="101"/>
      <c r="F1" s="101"/>
      <c r="G1" s="101"/>
      <c r="H1" s="101"/>
      <c r="I1" s="101"/>
      <c r="J1" s="101"/>
      <c r="K1" s="101"/>
    </row>
    <row r="2" spans="1:11" ht="11.25" customHeight="1" thickBot="1" x14ac:dyDescent="0.2">
      <c r="A2" s="63"/>
      <c r="B2" s="63"/>
      <c r="C2" s="63"/>
      <c r="D2" s="63"/>
      <c r="E2" s="63"/>
      <c r="F2" s="63"/>
      <c r="G2" s="611" t="s">
        <v>187</v>
      </c>
      <c r="H2" s="611"/>
      <c r="I2" s="611"/>
      <c r="J2" s="611"/>
      <c r="K2" s="611"/>
    </row>
    <row r="3" spans="1:11" ht="18" customHeight="1" x14ac:dyDescent="0.15">
      <c r="A3" s="612" t="s">
        <v>188</v>
      </c>
      <c r="B3" s="615" t="s">
        <v>180</v>
      </c>
      <c r="C3" s="616"/>
      <c r="D3" s="616"/>
      <c r="E3" s="616"/>
      <c r="F3" s="617"/>
      <c r="G3" s="615" t="s">
        <v>189</v>
      </c>
      <c r="H3" s="616"/>
      <c r="I3" s="616"/>
      <c r="J3" s="616"/>
      <c r="K3" s="617"/>
    </row>
    <row r="4" spans="1:11" ht="18" customHeight="1" x14ac:dyDescent="0.15">
      <c r="A4" s="613"/>
      <c r="B4" s="618" t="s">
        <v>65</v>
      </c>
      <c r="C4" s="609" t="s">
        <v>11</v>
      </c>
      <c r="D4" s="609" t="s">
        <v>12</v>
      </c>
      <c r="E4" s="620" t="s">
        <v>190</v>
      </c>
      <c r="F4" s="621"/>
      <c r="G4" s="618" t="s">
        <v>65</v>
      </c>
      <c r="H4" s="609" t="s">
        <v>265</v>
      </c>
      <c r="I4" s="607" t="s">
        <v>264</v>
      </c>
      <c r="J4" s="620" t="s">
        <v>190</v>
      </c>
      <c r="K4" s="621"/>
    </row>
    <row r="5" spans="1:11" ht="18" customHeight="1" x14ac:dyDescent="0.15">
      <c r="A5" s="614"/>
      <c r="B5" s="619"/>
      <c r="C5" s="610"/>
      <c r="D5" s="610"/>
      <c r="E5" s="400" t="s">
        <v>263</v>
      </c>
      <c r="F5" s="401" t="s">
        <v>191</v>
      </c>
      <c r="G5" s="619"/>
      <c r="H5" s="610"/>
      <c r="I5" s="608"/>
      <c r="J5" s="400" t="s">
        <v>266</v>
      </c>
      <c r="K5" s="401" t="s">
        <v>191</v>
      </c>
    </row>
    <row r="6" spans="1:11" ht="17.25" customHeight="1" x14ac:dyDescent="0.15">
      <c r="A6" s="424" t="s">
        <v>192</v>
      </c>
      <c r="B6" s="418">
        <f>SUM(B7:B17)+B18+B22+B25+B28+B30</f>
        <v>1096615</v>
      </c>
      <c r="C6" s="418">
        <f>SUM(C7:C17)+C18+C22+C25+C28+C30</f>
        <v>530695</v>
      </c>
      <c r="D6" s="418">
        <f>SUM(D7:D17)+D18+D22+D25+D28+D30</f>
        <v>565920</v>
      </c>
      <c r="E6" s="425">
        <f>SUM(E7:E17)+E18+E22+E25+E28+E30</f>
        <v>-15047</v>
      </c>
      <c r="F6" s="426">
        <v>-1.35</v>
      </c>
      <c r="G6" s="421">
        <f>SUM(G7:G17)+G18+G22+G25+G28+G30</f>
        <v>434179</v>
      </c>
      <c r="H6" s="421">
        <f>SUM(H7:H17)+H18+H22+H25+H28+H30</f>
        <v>433201</v>
      </c>
      <c r="I6" s="421">
        <f>SUM(I7:I17)+I18+I22+I25+I28+I30</f>
        <v>978</v>
      </c>
      <c r="J6" s="427">
        <f>SUM(J7:J17)+J18+J22+J25+J28+J30</f>
        <v>11569</v>
      </c>
      <c r="K6" s="428">
        <v>2.76</v>
      </c>
    </row>
    <row r="7" spans="1:11" ht="18.75" customHeight="1" x14ac:dyDescent="0.15">
      <c r="A7" s="402" t="s">
        <v>39</v>
      </c>
      <c r="B7" s="419">
        <f>C7+D7</f>
        <v>465699</v>
      </c>
      <c r="C7" s="403">
        <v>226007</v>
      </c>
      <c r="D7" s="403">
        <v>239692</v>
      </c>
      <c r="E7" s="404">
        <v>3338</v>
      </c>
      <c r="F7" s="405">
        <v>0.72</v>
      </c>
      <c r="G7" s="422">
        <f>H7+I7</f>
        <v>199572</v>
      </c>
      <c r="H7" s="406">
        <v>199185</v>
      </c>
      <c r="I7" s="406">
        <v>387</v>
      </c>
      <c r="J7" s="407">
        <v>8316</v>
      </c>
      <c r="K7" s="408">
        <v>4.3499999999999996</v>
      </c>
    </row>
    <row r="8" spans="1:11" ht="18.75" customHeight="1" x14ac:dyDescent="0.15">
      <c r="A8" s="402" t="s">
        <v>40</v>
      </c>
      <c r="B8" s="419">
        <f t="shared" ref="B8:B18" si="0">C8+D8</f>
        <v>55325</v>
      </c>
      <c r="C8" s="403">
        <v>26218</v>
      </c>
      <c r="D8" s="403">
        <v>29107</v>
      </c>
      <c r="E8" s="404">
        <v>-2575</v>
      </c>
      <c r="F8" s="405">
        <v>-4.45</v>
      </c>
      <c r="G8" s="422">
        <f t="shared" ref="G8:G18" si="1">H8+I8</f>
        <v>20855</v>
      </c>
      <c r="H8" s="406">
        <v>20781</v>
      </c>
      <c r="I8" s="406">
        <v>74</v>
      </c>
      <c r="J8" s="407">
        <v>-89</v>
      </c>
      <c r="K8" s="409">
        <v>-0.42</v>
      </c>
    </row>
    <row r="9" spans="1:11" ht="18.75" customHeight="1" x14ac:dyDescent="0.15">
      <c r="A9" s="402" t="s">
        <v>41</v>
      </c>
      <c r="B9" s="419">
        <f t="shared" si="0"/>
        <v>106919</v>
      </c>
      <c r="C9" s="403">
        <v>51844</v>
      </c>
      <c r="D9" s="403">
        <v>55075</v>
      </c>
      <c r="E9" s="404">
        <v>-1514</v>
      </c>
      <c r="F9" s="405">
        <v>-1.4</v>
      </c>
      <c r="G9" s="422">
        <f t="shared" si="1"/>
        <v>38166</v>
      </c>
      <c r="H9" s="406">
        <v>38087</v>
      </c>
      <c r="I9" s="406">
        <v>79</v>
      </c>
      <c r="J9" s="407">
        <v>696</v>
      </c>
      <c r="K9" s="409">
        <v>1.86</v>
      </c>
    </row>
    <row r="10" spans="1:11" ht="18.75" customHeight="1" x14ac:dyDescent="0.15">
      <c r="A10" s="402" t="s">
        <v>42</v>
      </c>
      <c r="B10" s="419">
        <f t="shared" si="0"/>
        <v>27216</v>
      </c>
      <c r="C10" s="403">
        <v>12795</v>
      </c>
      <c r="D10" s="403">
        <v>14421</v>
      </c>
      <c r="E10" s="404">
        <v>-2642</v>
      </c>
      <c r="F10" s="405">
        <v>-8.85</v>
      </c>
      <c r="G10" s="422">
        <f t="shared" si="1"/>
        <v>10649</v>
      </c>
      <c r="H10" s="406">
        <v>10597</v>
      </c>
      <c r="I10" s="406">
        <v>52</v>
      </c>
      <c r="J10" s="407">
        <v>-717</v>
      </c>
      <c r="K10" s="409">
        <v>-6.31</v>
      </c>
    </row>
    <row r="11" spans="1:11" ht="18.75" customHeight="1" x14ac:dyDescent="0.15">
      <c r="A11" s="402" t="s">
        <v>193</v>
      </c>
      <c r="B11" s="419">
        <f t="shared" si="0"/>
        <v>14625</v>
      </c>
      <c r="C11" s="403">
        <v>6762</v>
      </c>
      <c r="D11" s="403">
        <v>7863</v>
      </c>
      <c r="E11" s="404">
        <v>-1675</v>
      </c>
      <c r="F11" s="405">
        <v>-10.28</v>
      </c>
      <c r="G11" s="422">
        <f t="shared" si="1"/>
        <v>5861</v>
      </c>
      <c r="H11" s="406">
        <v>5848</v>
      </c>
      <c r="I11" s="406">
        <v>13</v>
      </c>
      <c r="J11" s="407">
        <v>-367</v>
      </c>
      <c r="K11" s="409">
        <v>-5.89</v>
      </c>
    </row>
    <row r="12" spans="1:11" ht="18.75" customHeight="1" x14ac:dyDescent="0.15">
      <c r="A12" s="402" t="s">
        <v>43</v>
      </c>
      <c r="B12" s="419">
        <f t="shared" si="0"/>
        <v>67186</v>
      </c>
      <c r="C12" s="403">
        <v>31420</v>
      </c>
      <c r="D12" s="403">
        <v>35766</v>
      </c>
      <c r="E12" s="404">
        <v>-4701</v>
      </c>
      <c r="F12" s="405">
        <v>-6.54</v>
      </c>
      <c r="G12" s="422">
        <f t="shared" si="1"/>
        <v>24841</v>
      </c>
      <c r="H12" s="406">
        <v>24770</v>
      </c>
      <c r="I12" s="406">
        <v>71</v>
      </c>
      <c r="J12" s="407">
        <v>-1125</v>
      </c>
      <c r="K12" s="409">
        <v>-4.33</v>
      </c>
    </row>
    <row r="13" spans="1:11" ht="18.75" customHeight="1" x14ac:dyDescent="0.15">
      <c r="A13" s="402" t="s">
        <v>44</v>
      </c>
      <c r="B13" s="419">
        <f t="shared" si="0"/>
        <v>21729</v>
      </c>
      <c r="C13" s="403">
        <v>10288</v>
      </c>
      <c r="D13" s="403">
        <v>11441</v>
      </c>
      <c r="E13" s="404">
        <v>-1303</v>
      </c>
      <c r="F13" s="405">
        <v>-5.66</v>
      </c>
      <c r="G13" s="422">
        <f t="shared" si="1"/>
        <v>8066</v>
      </c>
      <c r="H13" s="406">
        <v>8045</v>
      </c>
      <c r="I13" s="406">
        <v>21</v>
      </c>
      <c r="J13" s="407">
        <v>-19</v>
      </c>
      <c r="K13" s="409">
        <v>-0.24</v>
      </c>
    </row>
    <row r="14" spans="1:11" ht="18.75" customHeight="1" x14ac:dyDescent="0.15">
      <c r="A14" s="402" t="s">
        <v>45</v>
      </c>
      <c r="B14" s="419">
        <f t="shared" si="0"/>
        <v>34219</v>
      </c>
      <c r="C14" s="403">
        <v>16396</v>
      </c>
      <c r="D14" s="403">
        <v>17823</v>
      </c>
      <c r="E14" s="404">
        <v>-432</v>
      </c>
      <c r="F14" s="405">
        <v>-1.25</v>
      </c>
      <c r="G14" s="422">
        <f t="shared" si="1"/>
        <v>11604</v>
      </c>
      <c r="H14" s="406">
        <v>11580</v>
      </c>
      <c r="I14" s="406">
        <v>24</v>
      </c>
      <c r="J14" s="407">
        <v>520</v>
      </c>
      <c r="K14" s="409">
        <v>4.6900000000000004</v>
      </c>
    </row>
    <row r="15" spans="1:11" ht="18.75" customHeight="1" x14ac:dyDescent="0.15">
      <c r="A15" s="402" t="s">
        <v>194</v>
      </c>
      <c r="B15" s="419">
        <f t="shared" si="0"/>
        <v>109287</v>
      </c>
      <c r="C15" s="403">
        <v>53085</v>
      </c>
      <c r="D15" s="403">
        <v>56202</v>
      </c>
      <c r="E15" s="404">
        <v>-1172</v>
      </c>
      <c r="F15" s="405">
        <v>-1.06</v>
      </c>
      <c r="G15" s="422">
        <f t="shared" si="1"/>
        <v>38439</v>
      </c>
      <c r="H15" s="406">
        <v>38381</v>
      </c>
      <c r="I15" s="406">
        <v>58</v>
      </c>
      <c r="J15" s="407">
        <v>1883</v>
      </c>
      <c r="K15" s="409">
        <v>5.15</v>
      </c>
    </row>
    <row r="16" spans="1:11" s="382" customFormat="1" ht="18.75" customHeight="1" x14ac:dyDescent="0.15">
      <c r="A16" s="402" t="s">
        <v>195</v>
      </c>
      <c r="B16" s="419">
        <f t="shared" si="0"/>
        <v>48881</v>
      </c>
      <c r="C16" s="403">
        <v>24265</v>
      </c>
      <c r="D16" s="403">
        <v>24616</v>
      </c>
      <c r="E16" s="404">
        <v>201</v>
      </c>
      <c r="F16" s="405">
        <v>0.41</v>
      </c>
      <c r="G16" s="422">
        <f t="shared" si="1"/>
        <v>17352</v>
      </c>
      <c r="H16" s="406">
        <v>17319</v>
      </c>
      <c r="I16" s="406">
        <v>33</v>
      </c>
      <c r="J16" s="407">
        <v>1407</v>
      </c>
      <c r="K16" s="409">
        <v>8.82</v>
      </c>
    </row>
    <row r="17" spans="1:11" ht="18.75" customHeight="1" x14ac:dyDescent="0.15">
      <c r="A17" s="402" t="s">
        <v>196</v>
      </c>
      <c r="B17" s="419">
        <f t="shared" si="0"/>
        <v>55099</v>
      </c>
      <c r="C17" s="403">
        <v>28657</v>
      </c>
      <c r="D17" s="403">
        <v>26442</v>
      </c>
      <c r="E17" s="404">
        <v>3214</v>
      </c>
      <c r="F17" s="405">
        <v>6.19</v>
      </c>
      <c r="G17" s="422">
        <f t="shared" si="1"/>
        <v>24759</v>
      </c>
      <c r="H17" s="406">
        <v>24721</v>
      </c>
      <c r="I17" s="406">
        <v>38</v>
      </c>
      <c r="J17" s="407">
        <v>1735</v>
      </c>
      <c r="K17" s="409">
        <v>7.54</v>
      </c>
    </row>
    <row r="18" spans="1:11" ht="18.75" customHeight="1" x14ac:dyDescent="0.15">
      <c r="A18" s="402" t="s">
        <v>197</v>
      </c>
      <c r="B18" s="419">
        <f t="shared" si="0"/>
        <v>6347</v>
      </c>
      <c r="C18" s="403">
        <f>C19</f>
        <v>3124</v>
      </c>
      <c r="D18" s="403">
        <f>D19</f>
        <v>3223</v>
      </c>
      <c r="E18" s="404">
        <f>E19</f>
        <v>200</v>
      </c>
      <c r="F18" s="405">
        <v>3.25</v>
      </c>
      <c r="G18" s="422">
        <f t="shared" si="1"/>
        <v>1853</v>
      </c>
      <c r="H18" s="406">
        <f>H19</f>
        <v>1849</v>
      </c>
      <c r="I18" s="406">
        <f>I19</f>
        <v>4</v>
      </c>
      <c r="J18" s="407">
        <f>J19</f>
        <v>133</v>
      </c>
      <c r="K18" s="409">
        <v>7.73</v>
      </c>
    </row>
    <row r="19" spans="1:11" s="382" customFormat="1" ht="17.25" customHeight="1" x14ac:dyDescent="0.15">
      <c r="A19" s="410" t="s">
        <v>198</v>
      </c>
      <c r="B19" s="419">
        <f>C19+D19</f>
        <v>6347</v>
      </c>
      <c r="C19" s="403">
        <v>3124</v>
      </c>
      <c r="D19" s="403">
        <v>3223</v>
      </c>
      <c r="E19" s="404">
        <v>200</v>
      </c>
      <c r="F19" s="405">
        <v>3.25</v>
      </c>
      <c r="G19" s="422">
        <f>H19+I19</f>
        <v>1853</v>
      </c>
      <c r="H19" s="406">
        <v>1849</v>
      </c>
      <c r="I19" s="406">
        <v>4</v>
      </c>
      <c r="J19" s="407">
        <v>133</v>
      </c>
      <c r="K19" s="409">
        <v>7.73</v>
      </c>
    </row>
    <row r="20" spans="1:11" ht="18.75" customHeight="1" x14ac:dyDescent="0.15">
      <c r="A20" s="402" t="s">
        <v>199</v>
      </c>
      <c r="B20" s="419">
        <f>C20+D20</f>
        <v>63955</v>
      </c>
      <c r="C20" s="403">
        <f>C21+C22</f>
        <v>31011</v>
      </c>
      <c r="D20" s="403">
        <f>D21+D22</f>
        <v>32944</v>
      </c>
      <c r="E20" s="404">
        <f>E21+E22</f>
        <v>88</v>
      </c>
      <c r="F20" s="405">
        <v>0.14000000000000001</v>
      </c>
      <c r="G20" s="422">
        <f>H20+I20</f>
        <v>22991</v>
      </c>
      <c r="H20" s="406">
        <f>H21+H22</f>
        <v>22938</v>
      </c>
      <c r="I20" s="406">
        <f>I21+I22</f>
        <v>53</v>
      </c>
      <c r="J20" s="407">
        <f>J21+J22</f>
        <v>1031</v>
      </c>
      <c r="K20" s="409">
        <v>4.6900000000000004</v>
      </c>
    </row>
    <row r="21" spans="1:11" ht="17.25" customHeight="1" x14ac:dyDescent="0.15">
      <c r="A21" s="410" t="s">
        <v>200</v>
      </c>
      <c r="B21" s="419">
        <f t="shared" ref="B21:B30" si="2">C21+D21</f>
        <v>36968</v>
      </c>
      <c r="C21" s="403">
        <v>17994</v>
      </c>
      <c r="D21" s="403">
        <v>18974</v>
      </c>
      <c r="E21" s="404">
        <v>28</v>
      </c>
      <c r="F21" s="405">
        <v>0.08</v>
      </c>
      <c r="G21" s="422">
        <f t="shared" ref="G21:G30" si="3">H21+I21</f>
        <v>12545</v>
      </c>
      <c r="H21" s="406">
        <v>12512</v>
      </c>
      <c r="I21" s="406">
        <v>33</v>
      </c>
      <c r="J21" s="407">
        <v>603</v>
      </c>
      <c r="K21" s="409">
        <v>5.05</v>
      </c>
    </row>
    <row r="22" spans="1:11" s="382" customFormat="1" ht="17.25" customHeight="1" x14ac:dyDescent="0.15">
      <c r="A22" s="410" t="s">
        <v>201</v>
      </c>
      <c r="B22" s="419">
        <f t="shared" si="2"/>
        <v>26987</v>
      </c>
      <c r="C22" s="403">
        <v>13017</v>
      </c>
      <c r="D22" s="403">
        <v>13970</v>
      </c>
      <c r="E22" s="404">
        <v>60</v>
      </c>
      <c r="F22" s="405">
        <v>0.22</v>
      </c>
      <c r="G22" s="422">
        <f t="shared" si="3"/>
        <v>10446</v>
      </c>
      <c r="H22" s="406">
        <v>10426</v>
      </c>
      <c r="I22" s="406">
        <v>20</v>
      </c>
      <c r="J22" s="407">
        <v>428</v>
      </c>
      <c r="K22" s="409">
        <v>4.2699999999999996</v>
      </c>
    </row>
    <row r="23" spans="1:11" ht="18.75" customHeight="1" x14ac:dyDescent="0.15">
      <c r="A23" s="402" t="s">
        <v>202</v>
      </c>
      <c r="B23" s="419">
        <f t="shared" si="2"/>
        <v>33596</v>
      </c>
      <c r="C23" s="403">
        <f>C24+C25</f>
        <v>15876</v>
      </c>
      <c r="D23" s="403">
        <f>D24+D25</f>
        <v>17720</v>
      </c>
      <c r="E23" s="404">
        <f>E24+E25</f>
        <v>-2897</v>
      </c>
      <c r="F23" s="405">
        <v>-7.94</v>
      </c>
      <c r="G23" s="422">
        <f>H23+I23</f>
        <v>11940</v>
      </c>
      <c r="H23" s="406">
        <f>H24+H25</f>
        <v>11899</v>
      </c>
      <c r="I23" s="406">
        <f>I24+I25</f>
        <v>41</v>
      </c>
      <c r="J23" s="407">
        <f>J24+J25</f>
        <v>-470</v>
      </c>
      <c r="K23" s="409">
        <v>-3.79</v>
      </c>
    </row>
    <row r="24" spans="1:11" ht="17.25" customHeight="1" x14ac:dyDescent="0.15">
      <c r="A24" s="410" t="s">
        <v>203</v>
      </c>
      <c r="B24" s="419">
        <f t="shared" si="2"/>
        <v>20422</v>
      </c>
      <c r="C24" s="403">
        <v>9651</v>
      </c>
      <c r="D24" s="403">
        <v>10771</v>
      </c>
      <c r="E24" s="404">
        <v>-1794</v>
      </c>
      <c r="F24" s="405">
        <v>-8.08</v>
      </c>
      <c r="G24" s="422">
        <f t="shared" si="3"/>
        <v>7493</v>
      </c>
      <c r="H24" s="406">
        <v>7473</v>
      </c>
      <c r="I24" s="406">
        <v>20</v>
      </c>
      <c r="J24" s="407">
        <v>-356</v>
      </c>
      <c r="K24" s="409">
        <v>-4.54</v>
      </c>
    </row>
    <row r="25" spans="1:11" ht="17.25" customHeight="1" x14ac:dyDescent="0.15">
      <c r="A25" s="410" t="s">
        <v>204</v>
      </c>
      <c r="B25" s="419">
        <f t="shared" si="2"/>
        <v>13174</v>
      </c>
      <c r="C25" s="403">
        <v>6225</v>
      </c>
      <c r="D25" s="403">
        <v>6949</v>
      </c>
      <c r="E25" s="404">
        <v>-1103</v>
      </c>
      <c r="F25" s="405">
        <v>-7.73</v>
      </c>
      <c r="G25" s="422">
        <f t="shared" si="3"/>
        <v>4447</v>
      </c>
      <c r="H25" s="406">
        <v>4426</v>
      </c>
      <c r="I25" s="406">
        <v>21</v>
      </c>
      <c r="J25" s="407">
        <v>-114</v>
      </c>
      <c r="K25" s="409">
        <v>-2.5</v>
      </c>
    </row>
    <row r="26" spans="1:11" ht="18.75" customHeight="1" x14ac:dyDescent="0.15">
      <c r="A26" s="402" t="s">
        <v>205</v>
      </c>
      <c r="B26" s="419">
        <f t="shared" si="2"/>
        <v>17571</v>
      </c>
      <c r="C26" s="403">
        <f>C27</f>
        <v>8447</v>
      </c>
      <c r="D26" s="403">
        <f>D27</f>
        <v>9124</v>
      </c>
      <c r="E26" s="404">
        <f>E27</f>
        <v>-964</v>
      </c>
      <c r="F26" s="405">
        <v>-5.2</v>
      </c>
      <c r="G26" s="422">
        <f>H26+I26</f>
        <v>6055</v>
      </c>
      <c r="H26" s="406">
        <f>H27</f>
        <v>6043</v>
      </c>
      <c r="I26" s="406">
        <f>I27</f>
        <v>12</v>
      </c>
      <c r="J26" s="407">
        <f>J27</f>
        <v>-78</v>
      </c>
      <c r="K26" s="409">
        <v>-1.27</v>
      </c>
    </row>
    <row r="27" spans="1:11" ht="17.25" customHeight="1" x14ac:dyDescent="0.15">
      <c r="A27" s="410" t="s">
        <v>206</v>
      </c>
      <c r="B27" s="419">
        <f t="shared" si="2"/>
        <v>17571</v>
      </c>
      <c r="C27" s="403">
        <v>8447</v>
      </c>
      <c r="D27" s="403">
        <v>9124</v>
      </c>
      <c r="E27" s="404">
        <v>-964</v>
      </c>
      <c r="F27" s="405">
        <v>-5.2</v>
      </c>
      <c r="G27" s="422">
        <f t="shared" si="3"/>
        <v>6055</v>
      </c>
      <c r="H27" s="406">
        <v>6043</v>
      </c>
      <c r="I27" s="406">
        <v>12</v>
      </c>
      <c r="J27" s="407">
        <v>-78</v>
      </c>
      <c r="K27" s="409">
        <v>-1.27</v>
      </c>
    </row>
    <row r="28" spans="1:11" ht="18.75" customHeight="1" x14ac:dyDescent="0.15">
      <c r="A28" s="402" t="s">
        <v>207</v>
      </c>
      <c r="B28" s="419">
        <f t="shared" si="2"/>
        <v>26354</v>
      </c>
      <c r="C28" s="403">
        <f>C29+C30</f>
        <v>12394</v>
      </c>
      <c r="D28" s="403">
        <f>D29+D30</f>
        <v>13960</v>
      </c>
      <c r="E28" s="404">
        <f>E29+E30</f>
        <v>-2946</v>
      </c>
      <c r="F28" s="405">
        <v>-10.050000000000001</v>
      </c>
      <c r="G28" s="422">
        <f>H28+I28</f>
        <v>10365</v>
      </c>
      <c r="H28" s="406">
        <f>H29+H30</f>
        <v>10312</v>
      </c>
      <c r="I28" s="406">
        <f>I29+I30</f>
        <v>53</v>
      </c>
      <c r="J28" s="407">
        <f>J29+J30</f>
        <v>-658</v>
      </c>
      <c r="K28" s="409">
        <v>-5.97</v>
      </c>
    </row>
    <row r="29" spans="1:11" ht="17.25" customHeight="1" x14ac:dyDescent="0.15">
      <c r="A29" s="410" t="s">
        <v>208</v>
      </c>
      <c r="B29" s="419">
        <f t="shared" si="2"/>
        <v>8786</v>
      </c>
      <c r="C29" s="403">
        <v>4196</v>
      </c>
      <c r="D29" s="403">
        <v>4590</v>
      </c>
      <c r="E29" s="404">
        <v>-949</v>
      </c>
      <c r="F29" s="405">
        <v>-9.75</v>
      </c>
      <c r="G29" s="422">
        <f t="shared" si="3"/>
        <v>3461</v>
      </c>
      <c r="H29" s="406">
        <v>3438</v>
      </c>
      <c r="I29" s="406">
        <v>23</v>
      </c>
      <c r="J29" s="407">
        <v>-198</v>
      </c>
      <c r="K29" s="409">
        <v>-5.41</v>
      </c>
    </row>
    <row r="30" spans="1:11" ht="17.25" customHeight="1" x14ac:dyDescent="0.15">
      <c r="A30" s="411" t="s">
        <v>46</v>
      </c>
      <c r="B30" s="420">
        <f t="shared" si="2"/>
        <v>17568</v>
      </c>
      <c r="C30" s="412">
        <v>8198</v>
      </c>
      <c r="D30" s="412">
        <v>9370</v>
      </c>
      <c r="E30" s="413">
        <v>-1997</v>
      </c>
      <c r="F30" s="414">
        <v>-10.210000000000001</v>
      </c>
      <c r="G30" s="423">
        <f t="shared" si="3"/>
        <v>6904</v>
      </c>
      <c r="H30" s="415">
        <v>6874</v>
      </c>
      <c r="I30" s="415">
        <v>30</v>
      </c>
      <c r="J30" s="416">
        <v>-460</v>
      </c>
      <c r="K30" s="417">
        <v>-6.25</v>
      </c>
    </row>
    <row r="31" spans="1:11" ht="11.25" customHeight="1" x14ac:dyDescent="0.15">
      <c r="A31" s="606" t="s">
        <v>52</v>
      </c>
      <c r="B31" s="606"/>
      <c r="C31" s="606"/>
      <c r="D31" s="63"/>
      <c r="E31" s="63"/>
      <c r="F31" s="63"/>
      <c r="G31" s="63"/>
      <c r="H31" s="63"/>
      <c r="I31" s="63"/>
      <c r="J31" s="287"/>
      <c r="K31" s="287"/>
    </row>
    <row r="32" spans="1:11" ht="14.1" customHeight="1" x14ac:dyDescent="0.15"/>
    <row r="33" ht="14.1" customHeight="1" x14ac:dyDescent="0.15"/>
    <row r="34" ht="14.1" customHeight="1" x14ac:dyDescent="0.15"/>
    <row r="35" ht="14.1" customHeight="1" x14ac:dyDescent="0.15"/>
    <row r="36" ht="14.1" customHeight="1" x14ac:dyDescent="0.15"/>
    <row r="37" ht="14.1" customHeight="1" x14ac:dyDescent="0.15"/>
    <row r="38" ht="14.1" customHeight="1" x14ac:dyDescent="0.15"/>
    <row r="39" ht="14.1" customHeight="1" x14ac:dyDescent="0.15"/>
    <row r="40" ht="14.1" customHeight="1" x14ac:dyDescent="0.15"/>
    <row r="41" ht="14.1" customHeight="1" x14ac:dyDescent="0.15"/>
    <row r="42" ht="14.1" customHeight="1" x14ac:dyDescent="0.15"/>
    <row r="43" ht="14.1" customHeight="1" x14ac:dyDescent="0.15"/>
    <row r="44" ht="14.1" customHeight="1" x14ac:dyDescent="0.15"/>
    <row r="45" ht="14.1" customHeight="1" x14ac:dyDescent="0.15"/>
    <row r="46" ht="14.1" customHeight="1" x14ac:dyDescent="0.15"/>
    <row r="47" ht="14.1" customHeight="1" x14ac:dyDescent="0.15"/>
    <row r="48" ht="14.1" customHeight="1" x14ac:dyDescent="0.15"/>
    <row r="49" ht="14.1" customHeight="1" x14ac:dyDescent="0.15"/>
    <row r="50" ht="14.1" customHeight="1" x14ac:dyDescent="0.15"/>
    <row r="51" ht="14.1" customHeight="1" x14ac:dyDescent="0.15"/>
    <row r="52" ht="14.1" customHeight="1" x14ac:dyDescent="0.15"/>
    <row r="53" ht="14.1" customHeight="1" x14ac:dyDescent="0.15"/>
  </sheetData>
  <mergeCells count="13">
    <mergeCell ref="A31:C31"/>
    <mergeCell ref="I4:I5"/>
    <mergeCell ref="H4:H5"/>
    <mergeCell ref="G2:K2"/>
    <mergeCell ref="A3:A5"/>
    <mergeCell ref="B3:F3"/>
    <mergeCell ref="G3:K3"/>
    <mergeCell ref="B4:B5"/>
    <mergeCell ref="C4:C5"/>
    <mergeCell ref="D4:D5"/>
    <mergeCell ref="E4:F4"/>
    <mergeCell ref="G4:G5"/>
    <mergeCell ref="J4:K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BL105"/>
  <sheetViews>
    <sheetView showGridLines="0" view="pageBreakPreview" zoomScaleNormal="100" zoomScaleSheetLayoutView="100" workbookViewId="0">
      <selection activeCell="L19" sqref="L19"/>
    </sheetView>
  </sheetViews>
  <sheetFormatPr defaultRowHeight="13.5" x14ac:dyDescent="0.15"/>
  <cols>
    <col min="1" max="1" width="8.125" style="12" customWidth="1"/>
    <col min="2" max="10" width="6.625" style="7" customWidth="1"/>
    <col min="11" max="11" width="8.125" style="7" customWidth="1"/>
    <col min="12" max="20" width="6.625" style="7" customWidth="1"/>
    <col min="21" max="16384" width="9" style="7"/>
  </cols>
  <sheetData>
    <row r="1" spans="1:64" s="14" customFormat="1" ht="9" customHeight="1" x14ac:dyDescent="0.15">
      <c r="T1" s="15"/>
      <c r="BL1" s="15"/>
    </row>
    <row r="2" spans="1:64" ht="15" customHeight="1" x14ac:dyDescent="0.15">
      <c r="A2" s="75" t="s">
        <v>216</v>
      </c>
      <c r="B2" s="19"/>
      <c r="C2" s="19"/>
      <c r="D2" s="19"/>
      <c r="E2" s="19"/>
      <c r="F2" s="19"/>
      <c r="G2" s="19"/>
      <c r="H2" s="19"/>
      <c r="I2" s="4"/>
      <c r="K2" s="6"/>
      <c r="L2" s="19"/>
      <c r="M2" s="19"/>
      <c r="N2" s="19"/>
      <c r="O2" s="19"/>
      <c r="P2" s="19"/>
      <c r="Q2" s="19"/>
      <c r="R2" s="16"/>
      <c r="S2" s="16"/>
      <c r="T2" s="16"/>
    </row>
    <row r="3" spans="1:64" ht="11.45" customHeight="1" thickBot="1" x14ac:dyDescent="0.2">
      <c r="A3" s="20"/>
      <c r="B3" s="440"/>
      <c r="C3" s="440"/>
      <c r="D3" s="440"/>
      <c r="E3" s="440"/>
      <c r="F3" s="440"/>
      <c r="G3" s="440"/>
      <c r="H3" s="11"/>
      <c r="I3" s="11"/>
      <c r="J3" s="21"/>
      <c r="K3" s="20"/>
      <c r="L3" s="440"/>
      <c r="M3" s="440"/>
      <c r="N3" s="440"/>
      <c r="O3" s="440"/>
      <c r="P3" s="440"/>
      <c r="Q3" s="440"/>
      <c r="R3" s="435" t="s">
        <v>47</v>
      </c>
      <c r="S3" s="435"/>
      <c r="T3" s="435"/>
      <c r="U3" s="10"/>
      <c r="V3" s="10"/>
    </row>
    <row r="4" spans="1:64" s="9" customFormat="1" ht="15" customHeight="1" x14ac:dyDescent="0.15">
      <c r="A4" s="432" t="s">
        <v>13</v>
      </c>
      <c r="B4" s="432" t="s">
        <v>48</v>
      </c>
      <c r="C4" s="432"/>
      <c r="D4" s="432"/>
      <c r="E4" s="432">
        <v>22</v>
      </c>
      <c r="F4" s="432"/>
      <c r="G4" s="432"/>
      <c r="H4" s="432">
        <v>27</v>
      </c>
      <c r="I4" s="432"/>
      <c r="J4" s="432"/>
      <c r="K4" s="432" t="s">
        <v>13</v>
      </c>
      <c r="L4" s="432" t="s">
        <v>48</v>
      </c>
      <c r="M4" s="432"/>
      <c r="N4" s="432"/>
      <c r="O4" s="432">
        <v>22</v>
      </c>
      <c r="P4" s="432"/>
      <c r="Q4" s="432"/>
      <c r="R4" s="432">
        <v>27</v>
      </c>
      <c r="S4" s="432"/>
      <c r="T4" s="432"/>
    </row>
    <row r="5" spans="1:64" s="9" customFormat="1" ht="15" customHeight="1" x14ac:dyDescent="0.15">
      <c r="A5" s="436"/>
      <c r="B5" s="76" t="s">
        <v>14</v>
      </c>
      <c r="C5" s="77" t="s">
        <v>11</v>
      </c>
      <c r="D5" s="78" t="s">
        <v>12</v>
      </c>
      <c r="E5" s="76" t="s">
        <v>14</v>
      </c>
      <c r="F5" s="77" t="s">
        <v>11</v>
      </c>
      <c r="G5" s="78" t="s">
        <v>12</v>
      </c>
      <c r="H5" s="76" t="s">
        <v>14</v>
      </c>
      <c r="I5" s="77" t="s">
        <v>11</v>
      </c>
      <c r="J5" s="78" t="s">
        <v>12</v>
      </c>
      <c r="K5" s="436"/>
      <c r="L5" s="76" t="s">
        <v>14</v>
      </c>
      <c r="M5" s="77" t="s">
        <v>11</v>
      </c>
      <c r="N5" s="78" t="s">
        <v>12</v>
      </c>
      <c r="O5" s="76" t="s">
        <v>14</v>
      </c>
      <c r="P5" s="77" t="s">
        <v>11</v>
      </c>
      <c r="Q5" s="78" t="s">
        <v>12</v>
      </c>
      <c r="R5" s="76" t="s">
        <v>14</v>
      </c>
      <c r="S5" s="77" t="s">
        <v>11</v>
      </c>
      <c r="T5" s="78" t="s">
        <v>12</v>
      </c>
    </row>
    <row r="6" spans="1:64" s="22" customFormat="1" ht="15" customHeight="1" x14ac:dyDescent="0.15">
      <c r="A6" s="83" t="s">
        <v>32</v>
      </c>
      <c r="B6" s="312">
        <v>2945</v>
      </c>
      <c r="C6" s="314">
        <v>1444</v>
      </c>
      <c r="D6" s="315">
        <v>1501</v>
      </c>
      <c r="E6" s="312">
        <v>2479</v>
      </c>
      <c r="F6" s="314">
        <v>1230</v>
      </c>
      <c r="G6" s="315">
        <v>1249</v>
      </c>
      <c r="H6" s="312">
        <v>2692</v>
      </c>
      <c r="I6" s="314">
        <v>1347</v>
      </c>
      <c r="J6" s="315">
        <v>1345</v>
      </c>
      <c r="K6" s="83" t="s">
        <v>30</v>
      </c>
      <c r="L6" s="312">
        <v>1211</v>
      </c>
      <c r="M6" s="314">
        <v>503</v>
      </c>
      <c r="N6" s="315">
        <v>708</v>
      </c>
      <c r="O6" s="312">
        <v>1375</v>
      </c>
      <c r="P6" s="314">
        <v>575</v>
      </c>
      <c r="Q6" s="315">
        <v>800</v>
      </c>
      <c r="R6" s="312">
        <v>1593</v>
      </c>
      <c r="S6" s="314">
        <v>719</v>
      </c>
      <c r="T6" s="315">
        <v>874</v>
      </c>
    </row>
    <row r="7" spans="1:64" s="9" customFormat="1" ht="15" customHeight="1" x14ac:dyDescent="0.15">
      <c r="A7" s="82">
        <v>50</v>
      </c>
      <c r="B7" s="312">
        <v>567</v>
      </c>
      <c r="C7" s="89">
        <v>268</v>
      </c>
      <c r="D7" s="90">
        <v>299</v>
      </c>
      <c r="E7" s="312">
        <v>502</v>
      </c>
      <c r="F7" s="89">
        <v>269</v>
      </c>
      <c r="G7" s="90">
        <v>233</v>
      </c>
      <c r="H7" s="312">
        <v>593</v>
      </c>
      <c r="I7" s="89">
        <v>302</v>
      </c>
      <c r="J7" s="90">
        <v>291</v>
      </c>
      <c r="K7" s="82">
        <v>75</v>
      </c>
      <c r="L7" s="312">
        <v>302</v>
      </c>
      <c r="M7" s="89">
        <v>147</v>
      </c>
      <c r="N7" s="90">
        <v>155</v>
      </c>
      <c r="O7" s="312">
        <v>298</v>
      </c>
      <c r="P7" s="89">
        <v>120</v>
      </c>
      <c r="Q7" s="90">
        <v>178</v>
      </c>
      <c r="R7" s="312">
        <v>340</v>
      </c>
      <c r="S7" s="89">
        <v>157</v>
      </c>
      <c r="T7" s="90">
        <v>183</v>
      </c>
    </row>
    <row r="8" spans="1:64" s="9" customFormat="1" ht="15" customHeight="1" x14ac:dyDescent="0.15">
      <c r="A8" s="82">
        <v>51</v>
      </c>
      <c r="B8" s="312">
        <v>572</v>
      </c>
      <c r="C8" s="89">
        <v>291</v>
      </c>
      <c r="D8" s="90">
        <v>281</v>
      </c>
      <c r="E8" s="312">
        <v>522</v>
      </c>
      <c r="F8" s="89">
        <v>258</v>
      </c>
      <c r="G8" s="90">
        <v>264</v>
      </c>
      <c r="H8" s="312">
        <v>560</v>
      </c>
      <c r="I8" s="89">
        <v>313</v>
      </c>
      <c r="J8" s="90">
        <v>247</v>
      </c>
      <c r="K8" s="82">
        <v>76</v>
      </c>
      <c r="L8" s="312">
        <v>242</v>
      </c>
      <c r="M8" s="89">
        <v>106</v>
      </c>
      <c r="N8" s="90">
        <v>136</v>
      </c>
      <c r="O8" s="312">
        <v>269</v>
      </c>
      <c r="P8" s="89">
        <v>132</v>
      </c>
      <c r="Q8" s="90">
        <v>137</v>
      </c>
      <c r="R8" s="312">
        <v>309</v>
      </c>
      <c r="S8" s="89">
        <v>143</v>
      </c>
      <c r="T8" s="90">
        <v>166</v>
      </c>
    </row>
    <row r="9" spans="1:64" s="9" customFormat="1" ht="15" customHeight="1" x14ac:dyDescent="0.15">
      <c r="A9" s="82">
        <v>52</v>
      </c>
      <c r="B9" s="312">
        <v>559</v>
      </c>
      <c r="C9" s="89">
        <v>289</v>
      </c>
      <c r="D9" s="90">
        <v>270</v>
      </c>
      <c r="E9" s="312">
        <v>516</v>
      </c>
      <c r="F9" s="89">
        <v>234</v>
      </c>
      <c r="G9" s="90">
        <v>282</v>
      </c>
      <c r="H9" s="312">
        <v>539</v>
      </c>
      <c r="I9" s="89">
        <v>239</v>
      </c>
      <c r="J9" s="90">
        <v>300</v>
      </c>
      <c r="K9" s="82">
        <v>77</v>
      </c>
      <c r="L9" s="312">
        <v>219</v>
      </c>
      <c r="M9" s="89">
        <v>92</v>
      </c>
      <c r="N9" s="90">
        <v>127</v>
      </c>
      <c r="O9" s="312">
        <v>276</v>
      </c>
      <c r="P9" s="89">
        <v>114</v>
      </c>
      <c r="Q9" s="90">
        <v>162</v>
      </c>
      <c r="R9" s="312">
        <v>311</v>
      </c>
      <c r="S9" s="89">
        <v>134</v>
      </c>
      <c r="T9" s="90">
        <v>177</v>
      </c>
    </row>
    <row r="10" spans="1:64" s="9" customFormat="1" ht="15" customHeight="1" x14ac:dyDescent="0.15">
      <c r="A10" s="82">
        <v>53</v>
      </c>
      <c r="B10" s="312">
        <v>601</v>
      </c>
      <c r="C10" s="89">
        <v>299</v>
      </c>
      <c r="D10" s="90">
        <v>302</v>
      </c>
      <c r="E10" s="312">
        <v>462</v>
      </c>
      <c r="F10" s="89">
        <v>235</v>
      </c>
      <c r="G10" s="90">
        <v>227</v>
      </c>
      <c r="H10" s="312">
        <v>522</v>
      </c>
      <c r="I10" s="89">
        <v>258</v>
      </c>
      <c r="J10" s="90">
        <v>264</v>
      </c>
      <c r="K10" s="82">
        <v>78</v>
      </c>
      <c r="L10" s="312">
        <v>243</v>
      </c>
      <c r="M10" s="89">
        <v>78</v>
      </c>
      <c r="N10" s="90">
        <v>165</v>
      </c>
      <c r="O10" s="312">
        <v>264</v>
      </c>
      <c r="P10" s="89">
        <v>106</v>
      </c>
      <c r="Q10" s="90">
        <v>158</v>
      </c>
      <c r="R10" s="312">
        <v>303</v>
      </c>
      <c r="S10" s="89">
        <v>135</v>
      </c>
      <c r="T10" s="90">
        <v>168</v>
      </c>
    </row>
    <row r="11" spans="1:64" s="9" customFormat="1" ht="15" customHeight="1" x14ac:dyDescent="0.15">
      <c r="A11" s="82">
        <v>54</v>
      </c>
      <c r="B11" s="312">
        <v>646</v>
      </c>
      <c r="C11" s="89">
        <v>297</v>
      </c>
      <c r="D11" s="90">
        <v>349</v>
      </c>
      <c r="E11" s="312">
        <v>477</v>
      </c>
      <c r="F11" s="89">
        <v>234</v>
      </c>
      <c r="G11" s="90">
        <v>243</v>
      </c>
      <c r="H11" s="312">
        <v>478</v>
      </c>
      <c r="I11" s="89">
        <v>235</v>
      </c>
      <c r="J11" s="90">
        <v>243</v>
      </c>
      <c r="K11" s="82">
        <v>79</v>
      </c>
      <c r="L11" s="312">
        <v>205</v>
      </c>
      <c r="M11" s="89">
        <v>80</v>
      </c>
      <c r="N11" s="90">
        <v>125</v>
      </c>
      <c r="O11" s="312">
        <v>268</v>
      </c>
      <c r="P11" s="89">
        <v>103</v>
      </c>
      <c r="Q11" s="90">
        <v>165</v>
      </c>
      <c r="R11" s="312">
        <v>330</v>
      </c>
      <c r="S11" s="89">
        <v>150</v>
      </c>
      <c r="T11" s="90">
        <v>180</v>
      </c>
    </row>
    <row r="12" spans="1:64" s="22" customFormat="1" ht="15" customHeight="1" x14ac:dyDescent="0.15">
      <c r="A12" s="83" t="s">
        <v>35</v>
      </c>
      <c r="B12" s="312">
        <v>3432</v>
      </c>
      <c r="C12" s="314">
        <v>1742</v>
      </c>
      <c r="D12" s="315">
        <v>1690</v>
      </c>
      <c r="E12" s="312">
        <v>2940</v>
      </c>
      <c r="F12" s="314">
        <v>1443</v>
      </c>
      <c r="G12" s="315">
        <v>1497</v>
      </c>
      <c r="H12" s="312">
        <v>2457</v>
      </c>
      <c r="I12" s="314">
        <v>1226</v>
      </c>
      <c r="J12" s="315">
        <v>1231</v>
      </c>
      <c r="K12" s="83" t="s">
        <v>33</v>
      </c>
      <c r="L12" s="312">
        <v>918</v>
      </c>
      <c r="M12" s="314">
        <v>321</v>
      </c>
      <c r="N12" s="315">
        <v>597</v>
      </c>
      <c r="O12" s="312">
        <v>1125</v>
      </c>
      <c r="P12" s="314">
        <v>390</v>
      </c>
      <c r="Q12" s="315">
        <v>735</v>
      </c>
      <c r="R12" s="312">
        <v>1181</v>
      </c>
      <c r="S12" s="314">
        <v>458</v>
      </c>
      <c r="T12" s="315">
        <v>723</v>
      </c>
    </row>
    <row r="13" spans="1:64" s="9" customFormat="1" ht="15" customHeight="1" x14ac:dyDescent="0.15">
      <c r="A13" s="82">
        <v>55</v>
      </c>
      <c r="B13" s="312">
        <v>663</v>
      </c>
      <c r="C13" s="89">
        <v>344</v>
      </c>
      <c r="D13" s="90">
        <v>319</v>
      </c>
      <c r="E13" s="312">
        <v>568</v>
      </c>
      <c r="F13" s="89">
        <v>274</v>
      </c>
      <c r="G13" s="90">
        <v>294</v>
      </c>
      <c r="H13" s="312">
        <v>487</v>
      </c>
      <c r="I13" s="89">
        <v>259</v>
      </c>
      <c r="J13" s="90">
        <v>228</v>
      </c>
      <c r="K13" s="82">
        <v>80</v>
      </c>
      <c r="L13" s="312">
        <v>227</v>
      </c>
      <c r="M13" s="89">
        <v>85</v>
      </c>
      <c r="N13" s="90">
        <v>142</v>
      </c>
      <c r="O13" s="312">
        <v>274</v>
      </c>
      <c r="P13" s="89">
        <v>119</v>
      </c>
      <c r="Q13" s="90">
        <v>155</v>
      </c>
      <c r="R13" s="312">
        <v>251</v>
      </c>
      <c r="S13" s="89">
        <v>102</v>
      </c>
      <c r="T13" s="90">
        <v>149</v>
      </c>
    </row>
    <row r="14" spans="1:64" s="9" customFormat="1" ht="15" customHeight="1" x14ac:dyDescent="0.15">
      <c r="A14" s="82">
        <v>56</v>
      </c>
      <c r="B14" s="312">
        <v>741</v>
      </c>
      <c r="C14" s="89">
        <v>364</v>
      </c>
      <c r="D14" s="90">
        <v>377</v>
      </c>
      <c r="E14" s="312">
        <v>571</v>
      </c>
      <c r="F14" s="89">
        <v>293</v>
      </c>
      <c r="G14" s="90">
        <v>278</v>
      </c>
      <c r="H14" s="312">
        <v>510</v>
      </c>
      <c r="I14" s="89">
        <v>249</v>
      </c>
      <c r="J14" s="90">
        <v>261</v>
      </c>
      <c r="K14" s="82">
        <v>81</v>
      </c>
      <c r="L14" s="312">
        <v>205</v>
      </c>
      <c r="M14" s="89">
        <v>70</v>
      </c>
      <c r="N14" s="90">
        <v>135</v>
      </c>
      <c r="O14" s="312">
        <v>232</v>
      </c>
      <c r="P14" s="89">
        <v>81</v>
      </c>
      <c r="Q14" s="90">
        <v>151</v>
      </c>
      <c r="R14" s="312">
        <v>235</v>
      </c>
      <c r="S14" s="89">
        <v>107</v>
      </c>
      <c r="T14" s="90">
        <v>128</v>
      </c>
    </row>
    <row r="15" spans="1:64" s="9" customFormat="1" ht="15" customHeight="1" x14ac:dyDescent="0.15">
      <c r="A15" s="82">
        <v>57</v>
      </c>
      <c r="B15" s="312">
        <v>805</v>
      </c>
      <c r="C15" s="89">
        <v>401</v>
      </c>
      <c r="D15" s="90">
        <v>404</v>
      </c>
      <c r="E15" s="312">
        <v>540</v>
      </c>
      <c r="F15" s="89">
        <v>281</v>
      </c>
      <c r="G15" s="90">
        <v>259</v>
      </c>
      <c r="H15" s="312">
        <v>524</v>
      </c>
      <c r="I15" s="89">
        <v>247</v>
      </c>
      <c r="J15" s="90">
        <v>277</v>
      </c>
      <c r="K15" s="82">
        <v>82</v>
      </c>
      <c r="L15" s="312">
        <v>168</v>
      </c>
      <c r="M15" s="89">
        <v>57</v>
      </c>
      <c r="N15" s="90">
        <v>111</v>
      </c>
      <c r="O15" s="312">
        <v>200</v>
      </c>
      <c r="P15" s="89">
        <v>70</v>
      </c>
      <c r="Q15" s="90">
        <v>130</v>
      </c>
      <c r="R15" s="312">
        <v>254</v>
      </c>
      <c r="S15" s="89">
        <v>89</v>
      </c>
      <c r="T15" s="90">
        <v>165</v>
      </c>
    </row>
    <row r="16" spans="1:64" s="9" customFormat="1" ht="15" customHeight="1" x14ac:dyDescent="0.15">
      <c r="A16" s="82">
        <v>58</v>
      </c>
      <c r="B16" s="312">
        <v>828</v>
      </c>
      <c r="C16" s="89">
        <v>450</v>
      </c>
      <c r="D16" s="90">
        <v>378</v>
      </c>
      <c r="E16" s="312">
        <v>628</v>
      </c>
      <c r="F16" s="89">
        <v>310</v>
      </c>
      <c r="G16" s="90">
        <v>318</v>
      </c>
      <c r="H16" s="312">
        <v>468</v>
      </c>
      <c r="I16" s="89">
        <v>242</v>
      </c>
      <c r="J16" s="90">
        <v>226</v>
      </c>
      <c r="K16" s="82">
        <v>83</v>
      </c>
      <c r="L16" s="312">
        <v>149</v>
      </c>
      <c r="M16" s="89">
        <v>50</v>
      </c>
      <c r="N16" s="90">
        <v>99</v>
      </c>
      <c r="O16" s="312">
        <v>238</v>
      </c>
      <c r="P16" s="89">
        <v>60</v>
      </c>
      <c r="Q16" s="90">
        <v>178</v>
      </c>
      <c r="R16" s="312">
        <v>231</v>
      </c>
      <c r="S16" s="89">
        <v>87</v>
      </c>
      <c r="T16" s="90">
        <v>144</v>
      </c>
    </row>
    <row r="17" spans="1:20" s="9" customFormat="1" ht="15" customHeight="1" x14ac:dyDescent="0.15">
      <c r="A17" s="82">
        <v>59</v>
      </c>
      <c r="B17" s="312">
        <v>395</v>
      </c>
      <c r="C17" s="89">
        <v>183</v>
      </c>
      <c r="D17" s="90">
        <v>212</v>
      </c>
      <c r="E17" s="312">
        <v>633</v>
      </c>
      <c r="F17" s="89">
        <v>285</v>
      </c>
      <c r="G17" s="90">
        <v>348</v>
      </c>
      <c r="H17" s="312">
        <v>468</v>
      </c>
      <c r="I17" s="89">
        <v>229</v>
      </c>
      <c r="J17" s="90">
        <v>239</v>
      </c>
      <c r="K17" s="82">
        <v>84</v>
      </c>
      <c r="L17" s="312">
        <v>169</v>
      </c>
      <c r="M17" s="89">
        <v>59</v>
      </c>
      <c r="N17" s="90">
        <v>110</v>
      </c>
      <c r="O17" s="312">
        <v>181</v>
      </c>
      <c r="P17" s="89">
        <v>60</v>
      </c>
      <c r="Q17" s="90">
        <v>121</v>
      </c>
      <c r="R17" s="312">
        <v>210</v>
      </c>
      <c r="S17" s="89">
        <v>73</v>
      </c>
      <c r="T17" s="90">
        <v>137</v>
      </c>
    </row>
    <row r="18" spans="1:20" s="22" customFormat="1" ht="15" customHeight="1" x14ac:dyDescent="0.15">
      <c r="A18" s="83" t="s">
        <v>17</v>
      </c>
      <c r="B18" s="312">
        <v>2509</v>
      </c>
      <c r="C18" s="314">
        <v>1243</v>
      </c>
      <c r="D18" s="315">
        <v>1266</v>
      </c>
      <c r="E18" s="312">
        <v>3412</v>
      </c>
      <c r="F18" s="314">
        <v>1699</v>
      </c>
      <c r="G18" s="315">
        <v>1713</v>
      </c>
      <c r="H18" s="312">
        <v>2832</v>
      </c>
      <c r="I18" s="314">
        <v>1373</v>
      </c>
      <c r="J18" s="315">
        <v>1459</v>
      </c>
      <c r="K18" s="83" t="s">
        <v>36</v>
      </c>
      <c r="L18" s="312">
        <v>505</v>
      </c>
      <c r="M18" s="314">
        <v>142</v>
      </c>
      <c r="N18" s="315">
        <v>363</v>
      </c>
      <c r="O18" s="312">
        <v>771</v>
      </c>
      <c r="P18" s="314">
        <v>229</v>
      </c>
      <c r="Q18" s="315">
        <v>542</v>
      </c>
      <c r="R18" s="312">
        <v>896</v>
      </c>
      <c r="S18" s="314">
        <v>260</v>
      </c>
      <c r="T18" s="315">
        <v>636</v>
      </c>
    </row>
    <row r="19" spans="1:20" s="9" customFormat="1" ht="15" customHeight="1" x14ac:dyDescent="0.15">
      <c r="A19" s="82">
        <v>60</v>
      </c>
      <c r="B19" s="312">
        <v>461</v>
      </c>
      <c r="C19" s="89">
        <v>243</v>
      </c>
      <c r="D19" s="90">
        <v>218</v>
      </c>
      <c r="E19" s="312">
        <v>673</v>
      </c>
      <c r="F19" s="89">
        <v>344</v>
      </c>
      <c r="G19" s="90">
        <v>329</v>
      </c>
      <c r="H19" s="312">
        <v>540</v>
      </c>
      <c r="I19" s="89">
        <v>255</v>
      </c>
      <c r="J19" s="90">
        <v>285</v>
      </c>
      <c r="K19" s="82">
        <v>85</v>
      </c>
      <c r="L19" s="312">
        <v>124</v>
      </c>
      <c r="M19" s="89">
        <v>36</v>
      </c>
      <c r="N19" s="90">
        <v>88</v>
      </c>
      <c r="O19" s="312">
        <v>200</v>
      </c>
      <c r="P19" s="89">
        <v>65</v>
      </c>
      <c r="Q19" s="90">
        <v>135</v>
      </c>
      <c r="R19" s="312">
        <v>224</v>
      </c>
      <c r="S19" s="89">
        <v>81</v>
      </c>
      <c r="T19" s="90">
        <v>143</v>
      </c>
    </row>
    <row r="20" spans="1:20" s="9" customFormat="1" ht="15" customHeight="1" x14ac:dyDescent="0.15">
      <c r="A20" s="82">
        <v>61</v>
      </c>
      <c r="B20" s="312">
        <v>548</v>
      </c>
      <c r="C20" s="89">
        <v>282</v>
      </c>
      <c r="D20" s="90">
        <v>266</v>
      </c>
      <c r="E20" s="312">
        <v>725</v>
      </c>
      <c r="F20" s="89">
        <v>342</v>
      </c>
      <c r="G20" s="90">
        <v>383</v>
      </c>
      <c r="H20" s="312">
        <v>523</v>
      </c>
      <c r="I20" s="89">
        <v>265</v>
      </c>
      <c r="J20" s="90">
        <v>258</v>
      </c>
      <c r="K20" s="82">
        <v>86</v>
      </c>
      <c r="L20" s="312">
        <v>101</v>
      </c>
      <c r="M20" s="89">
        <v>29</v>
      </c>
      <c r="N20" s="90">
        <v>72</v>
      </c>
      <c r="O20" s="312">
        <v>162</v>
      </c>
      <c r="P20" s="89">
        <v>41</v>
      </c>
      <c r="Q20" s="90">
        <v>121</v>
      </c>
      <c r="R20" s="312">
        <v>190</v>
      </c>
      <c r="S20" s="89">
        <v>57</v>
      </c>
      <c r="T20" s="90">
        <v>133</v>
      </c>
    </row>
    <row r="21" spans="1:20" s="9" customFormat="1" ht="15" customHeight="1" x14ac:dyDescent="0.15">
      <c r="A21" s="82">
        <v>62</v>
      </c>
      <c r="B21" s="312">
        <v>514</v>
      </c>
      <c r="C21" s="89">
        <v>250</v>
      </c>
      <c r="D21" s="90">
        <v>264</v>
      </c>
      <c r="E21" s="312">
        <v>808</v>
      </c>
      <c r="F21" s="89">
        <v>399</v>
      </c>
      <c r="G21" s="90">
        <v>409</v>
      </c>
      <c r="H21" s="312">
        <v>540</v>
      </c>
      <c r="I21" s="89">
        <v>281</v>
      </c>
      <c r="J21" s="90">
        <v>259</v>
      </c>
      <c r="K21" s="82">
        <v>87</v>
      </c>
      <c r="L21" s="312">
        <v>106</v>
      </c>
      <c r="M21" s="89">
        <v>33</v>
      </c>
      <c r="N21" s="90">
        <v>73</v>
      </c>
      <c r="O21" s="312">
        <v>140</v>
      </c>
      <c r="P21" s="89">
        <v>37</v>
      </c>
      <c r="Q21" s="90">
        <v>103</v>
      </c>
      <c r="R21" s="312">
        <v>178</v>
      </c>
      <c r="S21" s="89">
        <v>54</v>
      </c>
      <c r="T21" s="90">
        <v>124</v>
      </c>
    </row>
    <row r="22" spans="1:20" s="9" customFormat="1" ht="15" customHeight="1" x14ac:dyDescent="0.15">
      <c r="A22" s="82">
        <v>63</v>
      </c>
      <c r="B22" s="312">
        <v>534</v>
      </c>
      <c r="C22" s="89">
        <v>257</v>
      </c>
      <c r="D22" s="90">
        <v>277</v>
      </c>
      <c r="E22" s="312">
        <v>815</v>
      </c>
      <c r="F22" s="89">
        <v>442</v>
      </c>
      <c r="G22" s="90">
        <v>373</v>
      </c>
      <c r="H22" s="312">
        <v>599</v>
      </c>
      <c r="I22" s="89">
        <v>295</v>
      </c>
      <c r="J22" s="90">
        <v>304</v>
      </c>
      <c r="K22" s="82">
        <v>88</v>
      </c>
      <c r="L22" s="312">
        <v>102</v>
      </c>
      <c r="M22" s="89">
        <v>28</v>
      </c>
      <c r="N22" s="90">
        <v>74</v>
      </c>
      <c r="O22" s="312">
        <v>140</v>
      </c>
      <c r="P22" s="89">
        <v>45</v>
      </c>
      <c r="Q22" s="90">
        <v>95</v>
      </c>
      <c r="R22" s="312">
        <v>164</v>
      </c>
      <c r="S22" s="89">
        <v>36</v>
      </c>
      <c r="T22" s="90">
        <v>128</v>
      </c>
    </row>
    <row r="23" spans="1:20" s="9" customFormat="1" ht="15" customHeight="1" x14ac:dyDescent="0.15">
      <c r="A23" s="82">
        <v>64</v>
      </c>
      <c r="B23" s="312">
        <v>452</v>
      </c>
      <c r="C23" s="89">
        <v>211</v>
      </c>
      <c r="D23" s="90">
        <v>241</v>
      </c>
      <c r="E23" s="312">
        <v>391</v>
      </c>
      <c r="F23" s="89">
        <v>172</v>
      </c>
      <c r="G23" s="90">
        <v>219</v>
      </c>
      <c r="H23" s="312">
        <v>630</v>
      </c>
      <c r="I23" s="89">
        <v>277</v>
      </c>
      <c r="J23" s="90">
        <v>353</v>
      </c>
      <c r="K23" s="82">
        <v>89</v>
      </c>
      <c r="L23" s="312">
        <v>72</v>
      </c>
      <c r="M23" s="89">
        <v>16</v>
      </c>
      <c r="N23" s="90">
        <v>56</v>
      </c>
      <c r="O23" s="312">
        <v>129</v>
      </c>
      <c r="P23" s="89">
        <v>41</v>
      </c>
      <c r="Q23" s="90">
        <v>88</v>
      </c>
      <c r="R23" s="312">
        <v>140</v>
      </c>
      <c r="S23" s="89">
        <v>32</v>
      </c>
      <c r="T23" s="90">
        <v>108</v>
      </c>
    </row>
    <row r="24" spans="1:20" s="22" customFormat="1" ht="15" customHeight="1" x14ac:dyDescent="0.15">
      <c r="A24" s="83" t="s">
        <v>23</v>
      </c>
      <c r="B24" s="312">
        <v>1794</v>
      </c>
      <c r="C24" s="314">
        <v>873</v>
      </c>
      <c r="D24" s="315">
        <v>921</v>
      </c>
      <c r="E24" s="312">
        <v>2423</v>
      </c>
      <c r="F24" s="314">
        <v>1188</v>
      </c>
      <c r="G24" s="315">
        <v>1235</v>
      </c>
      <c r="H24" s="312">
        <v>3289</v>
      </c>
      <c r="I24" s="314">
        <v>1624</v>
      </c>
      <c r="J24" s="315">
        <v>1665</v>
      </c>
      <c r="K24" s="83" t="s">
        <v>18</v>
      </c>
      <c r="L24" s="312">
        <v>247</v>
      </c>
      <c r="M24" s="314">
        <v>56</v>
      </c>
      <c r="N24" s="315">
        <v>191</v>
      </c>
      <c r="O24" s="312">
        <v>351</v>
      </c>
      <c r="P24" s="314">
        <v>76</v>
      </c>
      <c r="Q24" s="315">
        <v>275</v>
      </c>
      <c r="R24" s="312">
        <v>442</v>
      </c>
      <c r="S24" s="314">
        <v>101</v>
      </c>
      <c r="T24" s="315">
        <v>341</v>
      </c>
    </row>
    <row r="25" spans="1:20" s="9" customFormat="1" ht="15" customHeight="1" x14ac:dyDescent="0.15">
      <c r="A25" s="82">
        <v>65</v>
      </c>
      <c r="B25" s="312">
        <v>378</v>
      </c>
      <c r="C25" s="89">
        <v>182</v>
      </c>
      <c r="D25" s="90">
        <v>196</v>
      </c>
      <c r="E25" s="312">
        <v>443</v>
      </c>
      <c r="F25" s="89">
        <v>233</v>
      </c>
      <c r="G25" s="90">
        <v>210</v>
      </c>
      <c r="H25" s="312">
        <v>646</v>
      </c>
      <c r="I25" s="89">
        <v>330</v>
      </c>
      <c r="J25" s="90">
        <v>316</v>
      </c>
      <c r="K25" s="82">
        <v>90</v>
      </c>
      <c r="L25" s="312">
        <v>84</v>
      </c>
      <c r="M25" s="89">
        <v>17</v>
      </c>
      <c r="N25" s="90">
        <v>67</v>
      </c>
      <c r="O25" s="312">
        <v>98</v>
      </c>
      <c r="P25" s="89">
        <v>22</v>
      </c>
      <c r="Q25" s="90">
        <v>76</v>
      </c>
      <c r="R25" s="312">
        <v>122</v>
      </c>
      <c r="S25" s="89">
        <v>23</v>
      </c>
      <c r="T25" s="90">
        <v>99</v>
      </c>
    </row>
    <row r="26" spans="1:20" s="9" customFormat="1" ht="15" customHeight="1" x14ac:dyDescent="0.15">
      <c r="A26" s="82">
        <v>66</v>
      </c>
      <c r="B26" s="312">
        <v>332</v>
      </c>
      <c r="C26" s="89">
        <v>166</v>
      </c>
      <c r="D26" s="90">
        <v>166</v>
      </c>
      <c r="E26" s="312">
        <v>531</v>
      </c>
      <c r="F26" s="89">
        <v>272</v>
      </c>
      <c r="G26" s="90">
        <v>259</v>
      </c>
      <c r="H26" s="312">
        <v>701</v>
      </c>
      <c r="I26" s="89">
        <v>328</v>
      </c>
      <c r="J26" s="90">
        <v>373</v>
      </c>
      <c r="K26" s="82">
        <v>91</v>
      </c>
      <c r="L26" s="312">
        <v>59</v>
      </c>
      <c r="M26" s="89">
        <v>19</v>
      </c>
      <c r="N26" s="90">
        <v>40</v>
      </c>
      <c r="O26" s="312">
        <v>71</v>
      </c>
      <c r="P26" s="89">
        <v>15</v>
      </c>
      <c r="Q26" s="90">
        <v>56</v>
      </c>
      <c r="R26" s="312">
        <v>103</v>
      </c>
      <c r="S26" s="89">
        <v>25</v>
      </c>
      <c r="T26" s="90">
        <v>78</v>
      </c>
    </row>
    <row r="27" spans="1:20" s="9" customFormat="1" ht="15" customHeight="1" x14ac:dyDescent="0.15">
      <c r="A27" s="82">
        <v>67</v>
      </c>
      <c r="B27" s="312">
        <v>352</v>
      </c>
      <c r="C27" s="89">
        <v>159</v>
      </c>
      <c r="D27" s="90">
        <v>193</v>
      </c>
      <c r="E27" s="312">
        <v>501</v>
      </c>
      <c r="F27" s="89">
        <v>247</v>
      </c>
      <c r="G27" s="90">
        <v>254</v>
      </c>
      <c r="H27" s="312">
        <v>778</v>
      </c>
      <c r="I27" s="89">
        <v>383</v>
      </c>
      <c r="J27" s="90">
        <v>395</v>
      </c>
      <c r="K27" s="82">
        <v>92</v>
      </c>
      <c r="L27" s="312">
        <v>49</v>
      </c>
      <c r="M27" s="89">
        <v>9</v>
      </c>
      <c r="N27" s="90">
        <v>40</v>
      </c>
      <c r="O27" s="312">
        <v>61</v>
      </c>
      <c r="P27" s="89">
        <v>16</v>
      </c>
      <c r="Q27" s="90">
        <v>45</v>
      </c>
      <c r="R27" s="312">
        <v>87</v>
      </c>
      <c r="S27" s="89">
        <v>19</v>
      </c>
      <c r="T27" s="90">
        <v>68</v>
      </c>
    </row>
    <row r="28" spans="1:20" s="9" customFormat="1" ht="15" customHeight="1" x14ac:dyDescent="0.15">
      <c r="A28" s="82">
        <v>68</v>
      </c>
      <c r="B28" s="312">
        <v>357</v>
      </c>
      <c r="C28" s="89">
        <v>179</v>
      </c>
      <c r="D28" s="90">
        <v>178</v>
      </c>
      <c r="E28" s="312">
        <v>518</v>
      </c>
      <c r="F28" s="89">
        <v>238</v>
      </c>
      <c r="G28" s="90">
        <v>280</v>
      </c>
      <c r="H28" s="312">
        <v>799</v>
      </c>
      <c r="I28" s="89">
        <v>424</v>
      </c>
      <c r="J28" s="90">
        <v>375</v>
      </c>
      <c r="K28" s="82">
        <v>93</v>
      </c>
      <c r="L28" s="312">
        <v>32</v>
      </c>
      <c r="M28" s="89">
        <v>6</v>
      </c>
      <c r="N28" s="90">
        <v>26</v>
      </c>
      <c r="O28" s="312">
        <v>73</v>
      </c>
      <c r="P28" s="89">
        <v>16</v>
      </c>
      <c r="Q28" s="90">
        <v>57</v>
      </c>
      <c r="R28" s="312">
        <v>80</v>
      </c>
      <c r="S28" s="89">
        <v>19</v>
      </c>
      <c r="T28" s="90">
        <v>61</v>
      </c>
    </row>
    <row r="29" spans="1:20" s="9" customFormat="1" ht="15" customHeight="1" x14ac:dyDescent="0.15">
      <c r="A29" s="82">
        <v>69</v>
      </c>
      <c r="B29" s="312">
        <v>375</v>
      </c>
      <c r="C29" s="89">
        <v>187</v>
      </c>
      <c r="D29" s="90">
        <v>188</v>
      </c>
      <c r="E29" s="312">
        <v>430</v>
      </c>
      <c r="F29" s="89">
        <v>198</v>
      </c>
      <c r="G29" s="90">
        <v>232</v>
      </c>
      <c r="H29" s="312">
        <v>365</v>
      </c>
      <c r="I29" s="89">
        <v>159</v>
      </c>
      <c r="J29" s="90">
        <v>206</v>
      </c>
      <c r="K29" s="82">
        <v>94</v>
      </c>
      <c r="L29" s="312">
        <v>23</v>
      </c>
      <c r="M29" s="89">
        <v>5</v>
      </c>
      <c r="N29" s="90">
        <v>18</v>
      </c>
      <c r="O29" s="312">
        <v>48</v>
      </c>
      <c r="P29" s="89">
        <v>7</v>
      </c>
      <c r="Q29" s="90">
        <v>41</v>
      </c>
      <c r="R29" s="312">
        <v>50</v>
      </c>
      <c r="S29" s="89">
        <v>15</v>
      </c>
      <c r="T29" s="90">
        <v>35</v>
      </c>
    </row>
    <row r="30" spans="1:20" s="22" customFormat="1" ht="15" customHeight="1" x14ac:dyDescent="0.15">
      <c r="A30" s="83" t="s">
        <v>27</v>
      </c>
      <c r="B30" s="312">
        <v>1413</v>
      </c>
      <c r="C30" s="314">
        <v>632</v>
      </c>
      <c r="D30" s="315">
        <v>781</v>
      </c>
      <c r="E30" s="312">
        <v>1738</v>
      </c>
      <c r="F30" s="314">
        <v>810</v>
      </c>
      <c r="G30" s="315">
        <v>928</v>
      </c>
      <c r="H30" s="312">
        <v>2260</v>
      </c>
      <c r="I30" s="314">
        <v>1090</v>
      </c>
      <c r="J30" s="315">
        <v>1170</v>
      </c>
      <c r="K30" s="83" t="s">
        <v>24</v>
      </c>
      <c r="L30" s="312">
        <v>60</v>
      </c>
      <c r="M30" s="314">
        <v>10</v>
      </c>
      <c r="N30" s="315">
        <v>50</v>
      </c>
      <c r="O30" s="312">
        <v>107</v>
      </c>
      <c r="P30" s="314">
        <v>18</v>
      </c>
      <c r="Q30" s="315">
        <v>89</v>
      </c>
      <c r="R30" s="312">
        <v>132</v>
      </c>
      <c r="S30" s="314">
        <v>26</v>
      </c>
      <c r="T30" s="315">
        <v>106</v>
      </c>
    </row>
    <row r="31" spans="1:20" s="9" customFormat="1" ht="15" customHeight="1" x14ac:dyDescent="0.15">
      <c r="A31" s="82">
        <v>70</v>
      </c>
      <c r="B31" s="312">
        <v>298</v>
      </c>
      <c r="C31" s="89">
        <v>134</v>
      </c>
      <c r="D31" s="90">
        <v>164</v>
      </c>
      <c r="E31" s="312">
        <v>373</v>
      </c>
      <c r="F31" s="89">
        <v>173</v>
      </c>
      <c r="G31" s="90">
        <v>200</v>
      </c>
      <c r="H31" s="312">
        <v>413</v>
      </c>
      <c r="I31" s="89">
        <v>219</v>
      </c>
      <c r="J31" s="90">
        <v>194</v>
      </c>
      <c r="K31" s="82">
        <v>95</v>
      </c>
      <c r="L31" s="312">
        <v>12</v>
      </c>
      <c r="M31" s="89">
        <v>3</v>
      </c>
      <c r="N31" s="90">
        <v>9</v>
      </c>
      <c r="O31" s="312">
        <v>43</v>
      </c>
      <c r="P31" s="89">
        <v>5</v>
      </c>
      <c r="Q31" s="90">
        <v>38</v>
      </c>
      <c r="R31" s="312">
        <v>42</v>
      </c>
      <c r="S31" s="89">
        <v>8</v>
      </c>
      <c r="T31" s="90">
        <v>34</v>
      </c>
    </row>
    <row r="32" spans="1:20" s="9" customFormat="1" ht="15" customHeight="1" x14ac:dyDescent="0.15">
      <c r="A32" s="82">
        <v>71</v>
      </c>
      <c r="B32" s="312">
        <v>293</v>
      </c>
      <c r="C32" s="89">
        <v>146</v>
      </c>
      <c r="D32" s="90">
        <v>147</v>
      </c>
      <c r="E32" s="312">
        <v>323</v>
      </c>
      <c r="F32" s="89">
        <v>151</v>
      </c>
      <c r="G32" s="90">
        <v>172</v>
      </c>
      <c r="H32" s="312">
        <v>498</v>
      </c>
      <c r="I32" s="89">
        <v>256</v>
      </c>
      <c r="J32" s="90">
        <v>242</v>
      </c>
      <c r="K32" s="82">
        <v>96</v>
      </c>
      <c r="L32" s="312">
        <v>25</v>
      </c>
      <c r="M32" s="89">
        <v>3</v>
      </c>
      <c r="N32" s="90">
        <v>22</v>
      </c>
      <c r="O32" s="312">
        <v>30</v>
      </c>
      <c r="P32" s="89">
        <v>7</v>
      </c>
      <c r="Q32" s="90">
        <v>23</v>
      </c>
      <c r="R32" s="312">
        <v>30</v>
      </c>
      <c r="S32" s="89">
        <v>7</v>
      </c>
      <c r="T32" s="90">
        <v>23</v>
      </c>
    </row>
    <row r="33" spans="1:20" s="9" customFormat="1" ht="15" customHeight="1" x14ac:dyDescent="0.15">
      <c r="A33" s="82">
        <v>72</v>
      </c>
      <c r="B33" s="312">
        <v>277</v>
      </c>
      <c r="C33" s="89">
        <v>117</v>
      </c>
      <c r="D33" s="90">
        <v>160</v>
      </c>
      <c r="E33" s="312">
        <v>332</v>
      </c>
      <c r="F33" s="89">
        <v>148</v>
      </c>
      <c r="G33" s="90">
        <v>184</v>
      </c>
      <c r="H33" s="312">
        <v>469</v>
      </c>
      <c r="I33" s="89">
        <v>231</v>
      </c>
      <c r="J33" s="90">
        <v>238</v>
      </c>
      <c r="K33" s="82">
        <v>97</v>
      </c>
      <c r="L33" s="312">
        <v>12</v>
      </c>
      <c r="M33" s="97">
        <v>1</v>
      </c>
      <c r="N33" s="90">
        <v>11</v>
      </c>
      <c r="O33" s="312">
        <v>17</v>
      </c>
      <c r="P33" s="97">
        <v>3</v>
      </c>
      <c r="Q33" s="90">
        <v>14</v>
      </c>
      <c r="R33" s="312">
        <v>26</v>
      </c>
      <c r="S33" s="97">
        <v>1</v>
      </c>
      <c r="T33" s="90">
        <v>25</v>
      </c>
    </row>
    <row r="34" spans="1:20" s="9" customFormat="1" ht="15" customHeight="1" x14ac:dyDescent="0.15">
      <c r="A34" s="82">
        <v>73</v>
      </c>
      <c r="B34" s="312">
        <v>267</v>
      </c>
      <c r="C34" s="89">
        <v>115</v>
      </c>
      <c r="D34" s="90">
        <v>152</v>
      </c>
      <c r="E34" s="312">
        <v>340</v>
      </c>
      <c r="F34" s="89">
        <v>161</v>
      </c>
      <c r="G34" s="90">
        <v>179</v>
      </c>
      <c r="H34" s="312">
        <v>476</v>
      </c>
      <c r="I34" s="89">
        <v>210</v>
      </c>
      <c r="J34" s="90">
        <v>266</v>
      </c>
      <c r="K34" s="82">
        <v>98</v>
      </c>
      <c r="L34" s="312">
        <v>8</v>
      </c>
      <c r="M34" s="89">
        <v>1</v>
      </c>
      <c r="N34" s="90">
        <v>7</v>
      </c>
      <c r="O34" s="312">
        <v>10</v>
      </c>
      <c r="P34" s="89">
        <v>3</v>
      </c>
      <c r="Q34" s="90">
        <v>7</v>
      </c>
      <c r="R34" s="312">
        <v>21</v>
      </c>
      <c r="S34" s="89">
        <v>7</v>
      </c>
      <c r="T34" s="90">
        <v>14</v>
      </c>
    </row>
    <row r="35" spans="1:20" s="9" customFormat="1" ht="15" customHeight="1" x14ac:dyDescent="0.15">
      <c r="A35" s="86">
        <v>74</v>
      </c>
      <c r="B35" s="312">
        <v>278</v>
      </c>
      <c r="C35" s="89">
        <v>120</v>
      </c>
      <c r="D35" s="90">
        <v>158</v>
      </c>
      <c r="E35" s="312">
        <v>370</v>
      </c>
      <c r="F35" s="89">
        <v>177</v>
      </c>
      <c r="G35" s="90">
        <v>193</v>
      </c>
      <c r="H35" s="312">
        <v>404</v>
      </c>
      <c r="I35" s="89">
        <v>174</v>
      </c>
      <c r="J35" s="90">
        <v>230</v>
      </c>
      <c r="K35" s="82">
        <v>99</v>
      </c>
      <c r="L35" s="313">
        <v>3</v>
      </c>
      <c r="M35" s="97">
        <v>2</v>
      </c>
      <c r="N35" s="98">
        <v>1</v>
      </c>
      <c r="O35" s="313">
        <v>7</v>
      </c>
      <c r="P35" s="97" t="s">
        <v>9</v>
      </c>
      <c r="Q35" s="98">
        <v>7</v>
      </c>
      <c r="R35" s="313">
        <v>13</v>
      </c>
      <c r="S35" s="97">
        <v>3</v>
      </c>
      <c r="T35" s="98">
        <v>10</v>
      </c>
    </row>
    <row r="36" spans="1:20" s="22" customFormat="1" ht="15" customHeight="1" x14ac:dyDescent="0.15">
      <c r="A36" s="87"/>
      <c r="B36" s="91"/>
      <c r="C36" s="92"/>
      <c r="D36" s="93"/>
      <c r="E36" s="91"/>
      <c r="F36" s="92"/>
      <c r="G36" s="93"/>
      <c r="H36" s="91"/>
      <c r="I36" s="92"/>
      <c r="J36" s="93"/>
      <c r="K36" s="79" t="s">
        <v>37</v>
      </c>
      <c r="L36" s="312">
        <v>5</v>
      </c>
      <c r="M36" s="316">
        <v>1</v>
      </c>
      <c r="N36" s="315">
        <v>4</v>
      </c>
      <c r="O36" s="312">
        <v>18</v>
      </c>
      <c r="P36" s="316">
        <v>2</v>
      </c>
      <c r="Q36" s="315">
        <v>16</v>
      </c>
      <c r="R36" s="312">
        <v>31</v>
      </c>
      <c r="S36" s="316">
        <v>4</v>
      </c>
      <c r="T36" s="315">
        <v>27</v>
      </c>
    </row>
    <row r="37" spans="1:20" s="22" customFormat="1" ht="16.5" customHeight="1" x14ac:dyDescent="0.15">
      <c r="A37" s="88"/>
      <c r="B37" s="94"/>
      <c r="C37" s="95"/>
      <c r="D37" s="96"/>
      <c r="E37" s="94"/>
      <c r="F37" s="95"/>
      <c r="G37" s="96"/>
      <c r="H37" s="94"/>
      <c r="I37" s="95"/>
      <c r="J37" s="96"/>
      <c r="K37" s="318" t="s">
        <v>53</v>
      </c>
      <c r="L37" s="317">
        <v>12</v>
      </c>
      <c r="M37" s="319">
        <v>8</v>
      </c>
      <c r="N37" s="320">
        <v>4</v>
      </c>
      <c r="O37" s="317">
        <v>1041</v>
      </c>
      <c r="P37" s="319">
        <v>721</v>
      </c>
      <c r="Q37" s="320">
        <v>320</v>
      </c>
      <c r="R37" s="317">
        <v>2694</v>
      </c>
      <c r="S37" s="319">
        <v>1667</v>
      </c>
      <c r="T37" s="320">
        <v>1027</v>
      </c>
    </row>
    <row r="38" spans="1:20" s="9" customFormat="1" ht="11.25" customHeight="1" x14ac:dyDescent="0.15">
      <c r="A38" s="11" t="s">
        <v>52</v>
      </c>
      <c r="B38" s="23"/>
      <c r="C38" s="23"/>
      <c r="D38" s="23"/>
      <c r="E38" s="23"/>
      <c r="F38" s="23"/>
      <c r="G38" s="23"/>
      <c r="H38" s="24"/>
      <c r="I38" s="24"/>
      <c r="J38" s="24"/>
    </row>
    <row r="39" spans="1:20" ht="21" customHeight="1" x14ac:dyDescent="0.15"/>
    <row r="40" spans="1:20" ht="21" customHeight="1" x14ac:dyDescent="0.15"/>
    <row r="41" spans="1:20" ht="21" customHeight="1" x14ac:dyDescent="0.15">
      <c r="I41" s="18"/>
      <c r="J41" s="18"/>
    </row>
    <row r="42" spans="1:20" ht="21" customHeight="1" x14ac:dyDescent="0.15"/>
    <row r="43" spans="1:20" ht="21" customHeight="1" x14ac:dyDescent="0.15"/>
    <row r="44" spans="1:20" ht="21" customHeight="1" x14ac:dyDescent="0.15"/>
    <row r="45" spans="1:20" ht="21" customHeight="1" x14ac:dyDescent="0.15"/>
    <row r="46" spans="1:20" ht="21" customHeight="1" x14ac:dyDescent="0.15"/>
    <row r="47" spans="1:20" ht="21" customHeight="1" x14ac:dyDescent="0.15"/>
    <row r="48" spans="1:20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17.25" customHeight="1" x14ac:dyDescent="0.15"/>
    <row r="67" ht="17.25" customHeight="1" x14ac:dyDescent="0.15"/>
    <row r="68" ht="17.25" customHeight="1" x14ac:dyDescent="0.15"/>
    <row r="69" ht="17.25" customHeight="1" x14ac:dyDescent="0.15"/>
    <row r="70" ht="17.25" customHeight="1" x14ac:dyDescent="0.15"/>
    <row r="71" ht="17.25" customHeight="1" x14ac:dyDescent="0.15"/>
    <row r="72" ht="17.25" customHeight="1" x14ac:dyDescent="0.15"/>
    <row r="73" ht="17.25" customHeight="1" x14ac:dyDescent="0.15"/>
    <row r="74" ht="17.25" customHeight="1" x14ac:dyDescent="0.15"/>
    <row r="75" ht="17.25" customHeight="1" x14ac:dyDescent="0.15"/>
    <row r="76" ht="17.25" customHeight="1" x14ac:dyDescent="0.15"/>
    <row r="77" ht="17.25" customHeight="1" x14ac:dyDescent="0.15"/>
    <row r="78" ht="17.25" customHeight="1" x14ac:dyDescent="0.15"/>
    <row r="79" ht="17.25" customHeight="1" x14ac:dyDescent="0.15"/>
    <row r="80" ht="17.25" customHeight="1" x14ac:dyDescent="0.15"/>
    <row r="81" spans="2:10" ht="17.25" customHeight="1" x14ac:dyDescent="0.15"/>
    <row r="82" spans="2:10" ht="17.25" customHeight="1" x14ac:dyDescent="0.15"/>
    <row r="83" spans="2:10" ht="17.25" customHeight="1" x14ac:dyDescent="0.15"/>
    <row r="84" spans="2:10" ht="17.25" customHeight="1" x14ac:dyDescent="0.15"/>
    <row r="85" spans="2:10" ht="17.25" customHeight="1" x14ac:dyDescent="0.15"/>
    <row r="86" spans="2:10" ht="17.25" customHeight="1" x14ac:dyDescent="0.15"/>
    <row r="87" spans="2:10" ht="17.25" customHeight="1" x14ac:dyDescent="0.15"/>
    <row r="88" spans="2:10" ht="17.25" customHeight="1" x14ac:dyDescent="0.15"/>
    <row r="89" spans="2:10" ht="17.25" customHeight="1" x14ac:dyDescent="0.15"/>
    <row r="90" spans="2:10" ht="17.25" customHeight="1" x14ac:dyDescent="0.15"/>
    <row r="91" spans="2:10" ht="17.25" customHeight="1" x14ac:dyDescent="0.15"/>
    <row r="92" spans="2:10" ht="17.25" customHeight="1" x14ac:dyDescent="0.15"/>
    <row r="93" spans="2:10" ht="17.25" customHeight="1" x14ac:dyDescent="0.15"/>
    <row r="94" spans="2:10" ht="17.25" customHeight="1" x14ac:dyDescent="0.15"/>
    <row r="95" spans="2:10" ht="17.25" customHeight="1" x14ac:dyDescent="0.15"/>
    <row r="96" spans="2:10" ht="16.5" customHeight="1" x14ac:dyDescent="0.15">
      <c r="B96" s="25"/>
      <c r="C96" s="25"/>
      <c r="D96" s="25"/>
      <c r="E96" s="25"/>
      <c r="F96" s="25"/>
      <c r="G96" s="25"/>
      <c r="H96" s="26"/>
      <c r="I96" s="26"/>
      <c r="J96" s="26"/>
    </row>
    <row r="97" spans="2:7" ht="18" customHeight="1" x14ac:dyDescent="0.15">
      <c r="B97" s="13"/>
      <c r="C97" s="13"/>
      <c r="D97" s="13"/>
      <c r="E97" s="13"/>
      <c r="F97" s="13"/>
      <c r="G97" s="13"/>
    </row>
    <row r="98" spans="2:7" x14ac:dyDescent="0.15">
      <c r="B98" s="13"/>
      <c r="C98" s="13"/>
      <c r="D98" s="13"/>
      <c r="E98" s="13"/>
      <c r="F98" s="13"/>
      <c r="G98" s="13"/>
    </row>
    <row r="99" spans="2:7" x14ac:dyDescent="0.15">
      <c r="B99" s="13"/>
      <c r="C99" s="13"/>
      <c r="D99" s="13"/>
      <c r="E99" s="13"/>
      <c r="F99" s="13"/>
      <c r="G99" s="13"/>
    </row>
    <row r="100" spans="2:7" x14ac:dyDescent="0.15">
      <c r="B100" s="13"/>
      <c r="C100" s="13"/>
      <c r="D100" s="13"/>
      <c r="E100" s="13"/>
      <c r="F100" s="13"/>
      <c r="G100" s="13"/>
    </row>
    <row r="101" spans="2:7" x14ac:dyDescent="0.15">
      <c r="B101" s="13"/>
      <c r="C101" s="13"/>
      <c r="D101" s="13"/>
      <c r="E101" s="13"/>
      <c r="F101" s="13"/>
      <c r="G101" s="13"/>
    </row>
    <row r="102" spans="2:7" x14ac:dyDescent="0.15">
      <c r="B102" s="13"/>
      <c r="C102" s="13"/>
      <c r="D102" s="13"/>
      <c r="E102" s="13"/>
      <c r="F102" s="13"/>
      <c r="G102" s="13"/>
    </row>
    <row r="103" spans="2:7" x14ac:dyDescent="0.15">
      <c r="B103" s="13"/>
      <c r="C103" s="13"/>
      <c r="D103" s="13"/>
      <c r="E103" s="13"/>
      <c r="F103" s="13"/>
      <c r="G103" s="13"/>
    </row>
    <row r="104" spans="2:7" x14ac:dyDescent="0.15">
      <c r="B104" s="13"/>
      <c r="C104" s="13"/>
      <c r="D104" s="13"/>
      <c r="E104" s="13"/>
      <c r="F104" s="13"/>
      <c r="G104" s="13"/>
    </row>
    <row r="105" spans="2:7" x14ac:dyDescent="0.15">
      <c r="B105" s="13"/>
      <c r="C105" s="13"/>
      <c r="D105" s="13"/>
      <c r="E105" s="13"/>
      <c r="F105" s="13"/>
      <c r="G105" s="13"/>
    </row>
  </sheetData>
  <mergeCells count="11">
    <mergeCell ref="R4:T4"/>
    <mergeCell ref="B3:G3"/>
    <mergeCell ref="L3:Q3"/>
    <mergeCell ref="R3:T3"/>
    <mergeCell ref="A4:A5"/>
    <mergeCell ref="B4:D4"/>
    <mergeCell ref="E4:G4"/>
    <mergeCell ref="H4:J4"/>
    <mergeCell ref="K4:K5"/>
    <mergeCell ref="L4:N4"/>
    <mergeCell ref="O4:Q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V34"/>
  <sheetViews>
    <sheetView showGridLines="0" view="pageBreakPreview" zoomScaleNormal="100" zoomScaleSheetLayoutView="100" workbookViewId="0">
      <selection activeCell="L19" sqref="L19"/>
    </sheetView>
  </sheetViews>
  <sheetFormatPr defaultColWidth="2.625" defaultRowHeight="13.5" x14ac:dyDescent="0.15"/>
  <cols>
    <col min="1" max="1" width="11.5" style="28" customWidth="1"/>
    <col min="2" max="21" width="5.125" style="28" customWidth="1"/>
    <col min="22" max="22" width="7" style="28" customWidth="1"/>
    <col min="23" max="16384" width="2.625" style="28"/>
  </cols>
  <sheetData>
    <row r="1" spans="1:21" s="27" customFormat="1" ht="9" x14ac:dyDescent="0.15">
      <c r="A1" s="441"/>
      <c r="B1" s="441"/>
    </row>
    <row r="2" spans="1:21" s="29" customFormat="1" ht="15" customHeight="1" x14ac:dyDescent="0.15">
      <c r="A2" s="108" t="s">
        <v>54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</row>
    <row r="3" spans="1:21" s="29" customFormat="1" ht="11.45" customHeight="1" thickBot="1" x14ac:dyDescent="0.2">
      <c r="J3" s="127"/>
      <c r="K3" s="127"/>
      <c r="L3" s="127"/>
      <c r="M3" s="127"/>
      <c r="N3" s="127"/>
      <c r="S3" s="128"/>
      <c r="T3" s="128"/>
      <c r="U3" s="71" t="s">
        <v>55</v>
      </c>
    </row>
    <row r="4" spans="1:21" s="29" customFormat="1" ht="18" customHeight="1" x14ac:dyDescent="0.15">
      <c r="A4" s="442" t="s">
        <v>1</v>
      </c>
      <c r="B4" s="444" t="s">
        <v>65</v>
      </c>
      <c r="C4" s="445"/>
      <c r="D4" s="446"/>
      <c r="E4" s="505" t="s">
        <v>56</v>
      </c>
      <c r="F4" s="506"/>
      <c r="G4" s="506"/>
      <c r="H4" s="506"/>
      <c r="I4" s="506"/>
      <c r="J4" s="516" t="s">
        <v>57</v>
      </c>
      <c r="K4" s="517"/>
      <c r="L4" s="517"/>
      <c r="M4" s="517"/>
      <c r="N4" s="517"/>
      <c r="O4" s="473" t="s">
        <v>58</v>
      </c>
      <c r="P4" s="506"/>
      <c r="Q4" s="506"/>
      <c r="R4" s="506"/>
      <c r="S4" s="506"/>
      <c r="T4" s="473" t="s">
        <v>38</v>
      </c>
      <c r="U4" s="535"/>
    </row>
    <row r="5" spans="1:21" s="29" customFormat="1" ht="18" customHeight="1" x14ac:dyDescent="0.15">
      <c r="A5" s="443"/>
      <c r="B5" s="447"/>
      <c r="C5" s="448"/>
      <c r="D5" s="449"/>
      <c r="E5" s="450" t="s">
        <v>59</v>
      </c>
      <c r="F5" s="451"/>
      <c r="G5" s="451"/>
      <c r="H5" s="497" t="s">
        <v>60</v>
      </c>
      <c r="I5" s="498"/>
      <c r="J5" s="507" t="s">
        <v>61</v>
      </c>
      <c r="K5" s="451"/>
      <c r="L5" s="508"/>
      <c r="M5" s="497" t="s">
        <v>60</v>
      </c>
      <c r="N5" s="515"/>
      <c r="O5" s="507" t="s">
        <v>62</v>
      </c>
      <c r="P5" s="451"/>
      <c r="Q5" s="508"/>
      <c r="R5" s="497" t="s">
        <v>60</v>
      </c>
      <c r="S5" s="498"/>
      <c r="T5" s="474"/>
      <c r="U5" s="536"/>
    </row>
    <row r="6" spans="1:21" s="29" customFormat="1" ht="18" customHeight="1" x14ac:dyDescent="0.15">
      <c r="A6" s="125" t="s">
        <v>48</v>
      </c>
      <c r="B6" s="458">
        <v>47965</v>
      </c>
      <c r="C6" s="459"/>
      <c r="D6" s="460"/>
      <c r="E6" s="461">
        <v>6953</v>
      </c>
      <c r="F6" s="462"/>
      <c r="G6" s="462"/>
      <c r="H6" s="503">
        <v>14.5</v>
      </c>
      <c r="I6" s="504"/>
      <c r="J6" s="511">
        <v>34859</v>
      </c>
      <c r="K6" s="468"/>
      <c r="L6" s="512"/>
      <c r="M6" s="513">
        <v>72.7</v>
      </c>
      <c r="N6" s="514"/>
      <c r="O6" s="524">
        <v>6153</v>
      </c>
      <c r="P6" s="525"/>
      <c r="Q6" s="526"/>
      <c r="R6" s="529">
        <v>12.8</v>
      </c>
      <c r="S6" s="530"/>
      <c r="T6" s="533">
        <v>38.1</v>
      </c>
      <c r="U6" s="534"/>
    </row>
    <row r="7" spans="1:21" s="29" customFormat="1" ht="18" customHeight="1" x14ac:dyDescent="0.15">
      <c r="A7" s="125">
        <v>22</v>
      </c>
      <c r="B7" s="455">
        <v>50844</v>
      </c>
      <c r="C7" s="456"/>
      <c r="D7" s="457"/>
      <c r="E7" s="467">
        <v>7536</v>
      </c>
      <c r="F7" s="468"/>
      <c r="G7" s="468"/>
      <c r="H7" s="501">
        <v>14.8</v>
      </c>
      <c r="I7" s="502"/>
      <c r="J7" s="511">
        <v>35400</v>
      </c>
      <c r="K7" s="468"/>
      <c r="L7" s="512"/>
      <c r="M7" s="513">
        <v>69.599999999999994</v>
      </c>
      <c r="N7" s="514"/>
      <c r="O7" s="521">
        <v>7908</v>
      </c>
      <c r="P7" s="522"/>
      <c r="Q7" s="523"/>
      <c r="R7" s="513">
        <v>15.6</v>
      </c>
      <c r="S7" s="514"/>
      <c r="T7" s="533">
        <v>39.700000000000003</v>
      </c>
      <c r="U7" s="534"/>
    </row>
    <row r="8" spans="1:21" s="29" customFormat="1" ht="18" customHeight="1" x14ac:dyDescent="0.15">
      <c r="A8" s="126">
        <v>27</v>
      </c>
      <c r="B8" s="452">
        <v>52405</v>
      </c>
      <c r="C8" s="453"/>
      <c r="D8" s="454"/>
      <c r="E8" s="465">
        <v>7961</v>
      </c>
      <c r="F8" s="466"/>
      <c r="G8" s="466"/>
      <c r="H8" s="499">
        <v>15.2</v>
      </c>
      <c r="I8" s="500"/>
      <c r="J8" s="509">
        <v>34620</v>
      </c>
      <c r="K8" s="466"/>
      <c r="L8" s="510"/>
      <c r="M8" s="499">
        <v>66.099999999999994</v>
      </c>
      <c r="N8" s="500"/>
      <c r="O8" s="518">
        <v>9824</v>
      </c>
      <c r="P8" s="519"/>
      <c r="Q8" s="520"/>
      <c r="R8" s="527">
        <v>18.7</v>
      </c>
      <c r="S8" s="528"/>
      <c r="T8" s="531">
        <v>40.700000000000003</v>
      </c>
      <c r="U8" s="532"/>
    </row>
    <row r="9" spans="1:21" s="29" customFormat="1" ht="12" customHeight="1" x14ac:dyDescent="0.15">
      <c r="A9" s="113" t="s">
        <v>52</v>
      </c>
      <c r="C9" s="113"/>
      <c r="D9" s="113"/>
      <c r="E9" s="113"/>
      <c r="F9" s="113"/>
      <c r="G9" s="30"/>
      <c r="H9" s="30"/>
      <c r="I9" s="30"/>
      <c r="J9" s="30"/>
      <c r="K9" s="31"/>
      <c r="L9" s="31"/>
      <c r="M9" s="31"/>
      <c r="N9" s="30"/>
      <c r="O9" s="30"/>
      <c r="P9" s="30"/>
      <c r="Q9" s="30"/>
      <c r="R9" s="32"/>
      <c r="S9" s="32"/>
      <c r="T9" s="32"/>
      <c r="U9" s="33"/>
    </row>
    <row r="10" spans="1:21" s="29" customFormat="1" ht="12" customHeight="1" x14ac:dyDescent="0.15">
      <c r="A10" s="107" t="s">
        <v>217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</row>
    <row r="11" spans="1:21" ht="12.75" customHeight="1" x14ac:dyDescent="0.15">
      <c r="A11" s="34" t="s">
        <v>218</v>
      </c>
    </row>
    <row r="12" spans="1:21" s="29" customFormat="1" ht="16.5" customHeight="1" x14ac:dyDescent="0.15"/>
    <row r="13" spans="1:21" s="29" customFormat="1" ht="15" customHeight="1" x14ac:dyDescent="0.15">
      <c r="A13" s="430" t="s">
        <v>63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</row>
    <row r="14" spans="1:21" s="29" customFormat="1" ht="11.25" customHeight="1" thickBot="1" x14ac:dyDescent="0.2">
      <c r="N14" s="131"/>
      <c r="O14" s="131"/>
      <c r="P14" s="131"/>
      <c r="Q14" s="131"/>
      <c r="R14" s="131"/>
      <c r="S14" s="131"/>
      <c r="T14" s="131"/>
      <c r="U14" s="132" t="s">
        <v>64</v>
      </c>
    </row>
    <row r="15" spans="1:21" s="29" customFormat="1" ht="18" customHeight="1" x14ac:dyDescent="0.15">
      <c r="A15" s="473" t="s">
        <v>13</v>
      </c>
      <c r="B15" s="475" t="s">
        <v>11</v>
      </c>
      <c r="C15" s="476"/>
      <c r="D15" s="476"/>
      <c r="E15" s="476"/>
      <c r="F15" s="476"/>
      <c r="G15" s="476"/>
      <c r="H15" s="476"/>
      <c r="I15" s="476"/>
      <c r="J15" s="476"/>
      <c r="K15" s="476"/>
      <c r="L15" s="475" t="s">
        <v>12</v>
      </c>
      <c r="M15" s="476"/>
      <c r="N15" s="476"/>
      <c r="O15" s="476"/>
      <c r="P15" s="476"/>
      <c r="Q15" s="476"/>
      <c r="R15" s="476"/>
      <c r="S15" s="476"/>
      <c r="T15" s="476"/>
      <c r="U15" s="477"/>
    </row>
    <row r="16" spans="1:21" s="29" customFormat="1" ht="18" customHeight="1" x14ac:dyDescent="0.15">
      <c r="A16" s="474"/>
      <c r="B16" s="478" t="s">
        <v>65</v>
      </c>
      <c r="C16" s="479"/>
      <c r="D16" s="480" t="s">
        <v>66</v>
      </c>
      <c r="E16" s="481"/>
      <c r="F16" s="480" t="s">
        <v>67</v>
      </c>
      <c r="G16" s="481"/>
      <c r="H16" s="480" t="s">
        <v>68</v>
      </c>
      <c r="I16" s="481"/>
      <c r="J16" s="480" t="s">
        <v>69</v>
      </c>
      <c r="K16" s="481"/>
      <c r="L16" s="478" t="s">
        <v>65</v>
      </c>
      <c r="M16" s="479"/>
      <c r="N16" s="480" t="s">
        <v>66</v>
      </c>
      <c r="O16" s="481"/>
      <c r="P16" s="480" t="s">
        <v>67</v>
      </c>
      <c r="Q16" s="481"/>
      <c r="R16" s="480" t="s">
        <v>68</v>
      </c>
      <c r="S16" s="481"/>
      <c r="T16" s="480" t="s">
        <v>69</v>
      </c>
      <c r="U16" s="482"/>
    </row>
    <row r="17" spans="1:22" s="29" customFormat="1" ht="18" customHeight="1" x14ac:dyDescent="0.15">
      <c r="A17" s="110" t="s">
        <v>65</v>
      </c>
      <c r="B17" s="483">
        <v>22937</v>
      </c>
      <c r="C17" s="484"/>
      <c r="D17" s="485">
        <v>8409</v>
      </c>
      <c r="E17" s="484"/>
      <c r="F17" s="485">
        <v>12556</v>
      </c>
      <c r="G17" s="484"/>
      <c r="H17" s="485">
        <v>451</v>
      </c>
      <c r="I17" s="484"/>
      <c r="J17" s="485">
        <v>781</v>
      </c>
      <c r="K17" s="484"/>
      <c r="L17" s="483">
        <v>21507</v>
      </c>
      <c r="M17" s="484"/>
      <c r="N17" s="485">
        <v>4822</v>
      </c>
      <c r="O17" s="484"/>
      <c r="P17" s="485">
        <v>12370</v>
      </c>
      <c r="Q17" s="484"/>
      <c r="R17" s="485">
        <v>2297</v>
      </c>
      <c r="S17" s="484"/>
      <c r="T17" s="485">
        <v>1456</v>
      </c>
      <c r="U17" s="486"/>
    </row>
    <row r="18" spans="1:22" s="29" customFormat="1" ht="18" customHeight="1" x14ac:dyDescent="0.15">
      <c r="A18" s="111" t="s">
        <v>28</v>
      </c>
      <c r="B18" s="471">
        <v>1985</v>
      </c>
      <c r="C18" s="472"/>
      <c r="D18" s="463">
        <v>1938</v>
      </c>
      <c r="E18" s="464"/>
      <c r="F18" s="463">
        <v>12</v>
      </c>
      <c r="G18" s="464"/>
      <c r="H18" s="469" t="s">
        <v>70</v>
      </c>
      <c r="I18" s="470"/>
      <c r="J18" s="469">
        <v>2</v>
      </c>
      <c r="K18" s="470"/>
      <c r="L18" s="471">
        <v>1210</v>
      </c>
      <c r="M18" s="472"/>
      <c r="N18" s="463">
        <v>1157</v>
      </c>
      <c r="O18" s="464"/>
      <c r="P18" s="463">
        <v>6</v>
      </c>
      <c r="Q18" s="464"/>
      <c r="R18" s="469" t="s">
        <v>70</v>
      </c>
      <c r="S18" s="470"/>
      <c r="T18" s="463">
        <v>1</v>
      </c>
      <c r="U18" s="487"/>
    </row>
    <row r="19" spans="1:22" s="29" customFormat="1" ht="18" customHeight="1" x14ac:dyDescent="0.15">
      <c r="A19" s="111" t="s">
        <v>31</v>
      </c>
      <c r="B19" s="471">
        <v>2832</v>
      </c>
      <c r="C19" s="472"/>
      <c r="D19" s="463">
        <v>2686</v>
      </c>
      <c r="E19" s="464"/>
      <c r="F19" s="463">
        <v>83</v>
      </c>
      <c r="G19" s="464"/>
      <c r="H19" s="469">
        <v>1</v>
      </c>
      <c r="I19" s="470"/>
      <c r="J19" s="463">
        <v>2</v>
      </c>
      <c r="K19" s="464"/>
      <c r="L19" s="471">
        <v>1382</v>
      </c>
      <c r="M19" s="472"/>
      <c r="N19" s="463">
        <v>1127</v>
      </c>
      <c r="O19" s="464"/>
      <c r="P19" s="463">
        <v>116</v>
      </c>
      <c r="Q19" s="464"/>
      <c r="R19" s="469" t="s">
        <v>70</v>
      </c>
      <c r="S19" s="470"/>
      <c r="T19" s="463">
        <v>4</v>
      </c>
      <c r="U19" s="487"/>
    </row>
    <row r="20" spans="1:22" s="29" customFormat="1" ht="18" customHeight="1" x14ac:dyDescent="0.15">
      <c r="A20" s="111" t="s">
        <v>34</v>
      </c>
      <c r="B20" s="471">
        <v>1705</v>
      </c>
      <c r="C20" s="472"/>
      <c r="D20" s="463">
        <v>924</v>
      </c>
      <c r="E20" s="464"/>
      <c r="F20" s="463">
        <v>567</v>
      </c>
      <c r="G20" s="464"/>
      <c r="H20" s="469" t="s">
        <v>70</v>
      </c>
      <c r="I20" s="470"/>
      <c r="J20" s="463">
        <v>18</v>
      </c>
      <c r="K20" s="464"/>
      <c r="L20" s="471">
        <v>1542</v>
      </c>
      <c r="M20" s="472"/>
      <c r="N20" s="463">
        <v>690</v>
      </c>
      <c r="O20" s="464"/>
      <c r="P20" s="463">
        <v>765</v>
      </c>
      <c r="Q20" s="464"/>
      <c r="R20" s="469" t="s">
        <v>70</v>
      </c>
      <c r="S20" s="470"/>
      <c r="T20" s="463">
        <v>41</v>
      </c>
      <c r="U20" s="487"/>
    </row>
    <row r="21" spans="1:22" s="29" customFormat="1" ht="18" customHeight="1" x14ac:dyDescent="0.15">
      <c r="A21" s="111" t="s">
        <v>16</v>
      </c>
      <c r="B21" s="471">
        <v>1916</v>
      </c>
      <c r="C21" s="472"/>
      <c r="D21" s="463">
        <v>663</v>
      </c>
      <c r="E21" s="464"/>
      <c r="F21" s="463">
        <v>1187</v>
      </c>
      <c r="G21" s="464"/>
      <c r="H21" s="469" t="s">
        <v>70</v>
      </c>
      <c r="I21" s="470"/>
      <c r="J21" s="463">
        <v>35</v>
      </c>
      <c r="K21" s="464"/>
      <c r="L21" s="471">
        <v>1856</v>
      </c>
      <c r="M21" s="472"/>
      <c r="N21" s="463">
        <v>443</v>
      </c>
      <c r="O21" s="464"/>
      <c r="P21" s="463">
        <v>1337</v>
      </c>
      <c r="Q21" s="464"/>
      <c r="R21" s="463">
        <v>1</v>
      </c>
      <c r="S21" s="464"/>
      <c r="T21" s="463">
        <v>70</v>
      </c>
      <c r="U21" s="487"/>
    </row>
    <row r="22" spans="1:22" s="29" customFormat="1" ht="18" customHeight="1" x14ac:dyDescent="0.15">
      <c r="A22" s="111" t="s">
        <v>22</v>
      </c>
      <c r="B22" s="471">
        <v>2185</v>
      </c>
      <c r="C22" s="472"/>
      <c r="D22" s="463">
        <v>617</v>
      </c>
      <c r="E22" s="464"/>
      <c r="F22" s="463">
        <v>1477</v>
      </c>
      <c r="G22" s="464"/>
      <c r="H22" s="469">
        <v>2</v>
      </c>
      <c r="I22" s="470"/>
      <c r="J22" s="463">
        <v>47</v>
      </c>
      <c r="K22" s="464"/>
      <c r="L22" s="471">
        <v>2072</v>
      </c>
      <c r="M22" s="472"/>
      <c r="N22" s="463">
        <v>413</v>
      </c>
      <c r="O22" s="464"/>
      <c r="P22" s="463">
        <v>1550</v>
      </c>
      <c r="Q22" s="464"/>
      <c r="R22" s="463">
        <v>4</v>
      </c>
      <c r="S22" s="464"/>
      <c r="T22" s="463">
        <v>96</v>
      </c>
      <c r="U22" s="487"/>
    </row>
    <row r="23" spans="1:22" s="29" customFormat="1" ht="18" customHeight="1" x14ac:dyDescent="0.15">
      <c r="A23" s="111" t="s">
        <v>26</v>
      </c>
      <c r="B23" s="471">
        <v>2369</v>
      </c>
      <c r="C23" s="472"/>
      <c r="D23" s="463">
        <v>570</v>
      </c>
      <c r="E23" s="464"/>
      <c r="F23" s="463">
        <v>1644</v>
      </c>
      <c r="G23" s="464"/>
      <c r="H23" s="463">
        <v>4</v>
      </c>
      <c r="I23" s="464"/>
      <c r="J23" s="463">
        <v>97</v>
      </c>
      <c r="K23" s="464"/>
      <c r="L23" s="471">
        <v>2214</v>
      </c>
      <c r="M23" s="472"/>
      <c r="N23" s="463">
        <v>386</v>
      </c>
      <c r="O23" s="464"/>
      <c r="P23" s="463">
        <v>1631</v>
      </c>
      <c r="Q23" s="464"/>
      <c r="R23" s="463">
        <v>14</v>
      </c>
      <c r="S23" s="464"/>
      <c r="T23" s="463">
        <v>173</v>
      </c>
      <c r="U23" s="487"/>
    </row>
    <row r="24" spans="1:22" s="29" customFormat="1" ht="18" customHeight="1" x14ac:dyDescent="0.15">
      <c r="A24" s="111" t="s">
        <v>29</v>
      </c>
      <c r="B24" s="471">
        <v>1717</v>
      </c>
      <c r="C24" s="472"/>
      <c r="D24" s="463">
        <v>364</v>
      </c>
      <c r="E24" s="464"/>
      <c r="F24" s="463">
        <v>1206</v>
      </c>
      <c r="G24" s="464"/>
      <c r="H24" s="463">
        <v>6</v>
      </c>
      <c r="I24" s="464"/>
      <c r="J24" s="463">
        <v>92</v>
      </c>
      <c r="K24" s="464"/>
      <c r="L24" s="471">
        <v>1654</v>
      </c>
      <c r="M24" s="472"/>
      <c r="N24" s="463">
        <v>225</v>
      </c>
      <c r="O24" s="464"/>
      <c r="P24" s="463">
        <v>1196</v>
      </c>
      <c r="Q24" s="464"/>
      <c r="R24" s="463">
        <v>25</v>
      </c>
      <c r="S24" s="464"/>
      <c r="T24" s="463">
        <v>200</v>
      </c>
      <c r="U24" s="487"/>
    </row>
    <row r="25" spans="1:22" s="29" customFormat="1" ht="18" customHeight="1" x14ac:dyDescent="0.15">
      <c r="A25" s="111" t="s">
        <v>32</v>
      </c>
      <c r="B25" s="471">
        <v>1347</v>
      </c>
      <c r="C25" s="472"/>
      <c r="D25" s="463">
        <v>218</v>
      </c>
      <c r="E25" s="464"/>
      <c r="F25" s="463">
        <v>1014</v>
      </c>
      <c r="G25" s="464"/>
      <c r="H25" s="463">
        <v>7</v>
      </c>
      <c r="I25" s="464"/>
      <c r="J25" s="463">
        <v>87</v>
      </c>
      <c r="K25" s="464"/>
      <c r="L25" s="471">
        <v>1345</v>
      </c>
      <c r="M25" s="472"/>
      <c r="N25" s="463">
        <v>123</v>
      </c>
      <c r="O25" s="464"/>
      <c r="P25" s="463">
        <v>993</v>
      </c>
      <c r="Q25" s="464"/>
      <c r="R25" s="463">
        <v>25</v>
      </c>
      <c r="S25" s="464"/>
      <c r="T25" s="463">
        <v>202</v>
      </c>
      <c r="U25" s="487"/>
    </row>
    <row r="26" spans="1:22" s="29" customFormat="1" ht="18" customHeight="1" x14ac:dyDescent="0.15">
      <c r="A26" s="111" t="s">
        <v>35</v>
      </c>
      <c r="B26" s="471">
        <v>1226</v>
      </c>
      <c r="C26" s="472"/>
      <c r="D26" s="463">
        <v>143</v>
      </c>
      <c r="E26" s="464"/>
      <c r="F26" s="463">
        <v>956</v>
      </c>
      <c r="G26" s="464"/>
      <c r="H26" s="463">
        <v>21</v>
      </c>
      <c r="I26" s="464"/>
      <c r="J26" s="463">
        <v>77</v>
      </c>
      <c r="K26" s="464"/>
      <c r="L26" s="471">
        <v>1231</v>
      </c>
      <c r="M26" s="472"/>
      <c r="N26" s="463">
        <v>64</v>
      </c>
      <c r="O26" s="464"/>
      <c r="P26" s="463">
        <v>974</v>
      </c>
      <c r="Q26" s="464"/>
      <c r="R26" s="463">
        <v>65</v>
      </c>
      <c r="S26" s="464"/>
      <c r="T26" s="463">
        <v>126</v>
      </c>
      <c r="U26" s="487"/>
    </row>
    <row r="27" spans="1:22" s="29" customFormat="1" ht="18" customHeight="1" x14ac:dyDescent="0.15">
      <c r="A27" s="111" t="s">
        <v>17</v>
      </c>
      <c r="B27" s="471">
        <v>1373</v>
      </c>
      <c r="C27" s="472"/>
      <c r="D27" s="463">
        <v>120</v>
      </c>
      <c r="E27" s="464"/>
      <c r="F27" s="463">
        <v>1048</v>
      </c>
      <c r="G27" s="464"/>
      <c r="H27" s="463">
        <v>38</v>
      </c>
      <c r="I27" s="464"/>
      <c r="J27" s="463">
        <v>117</v>
      </c>
      <c r="K27" s="464"/>
      <c r="L27" s="471">
        <v>1459</v>
      </c>
      <c r="M27" s="472"/>
      <c r="N27" s="463">
        <v>56</v>
      </c>
      <c r="O27" s="464"/>
      <c r="P27" s="463">
        <v>1105</v>
      </c>
      <c r="Q27" s="464"/>
      <c r="R27" s="463">
        <v>130</v>
      </c>
      <c r="S27" s="464"/>
      <c r="T27" s="463">
        <v>162</v>
      </c>
      <c r="U27" s="487"/>
    </row>
    <row r="28" spans="1:22" s="29" customFormat="1" ht="18" customHeight="1" x14ac:dyDescent="0.15">
      <c r="A28" s="111" t="s">
        <v>23</v>
      </c>
      <c r="B28" s="471">
        <v>1624</v>
      </c>
      <c r="C28" s="472"/>
      <c r="D28" s="463">
        <v>99</v>
      </c>
      <c r="E28" s="464"/>
      <c r="F28" s="463">
        <v>1319</v>
      </c>
      <c r="G28" s="464"/>
      <c r="H28" s="488">
        <v>64</v>
      </c>
      <c r="I28" s="489"/>
      <c r="J28" s="463">
        <v>105</v>
      </c>
      <c r="K28" s="464"/>
      <c r="L28" s="471">
        <v>1665</v>
      </c>
      <c r="M28" s="472"/>
      <c r="N28" s="463">
        <v>46</v>
      </c>
      <c r="O28" s="464"/>
      <c r="P28" s="463">
        <v>1222</v>
      </c>
      <c r="Q28" s="464"/>
      <c r="R28" s="463">
        <v>227</v>
      </c>
      <c r="S28" s="464"/>
      <c r="T28" s="463">
        <v>157</v>
      </c>
      <c r="U28" s="487"/>
    </row>
    <row r="29" spans="1:22" s="29" customFormat="1" ht="18" customHeight="1" x14ac:dyDescent="0.15">
      <c r="A29" s="111" t="s">
        <v>27</v>
      </c>
      <c r="B29" s="471">
        <v>1090</v>
      </c>
      <c r="C29" s="472"/>
      <c r="D29" s="463">
        <v>37</v>
      </c>
      <c r="E29" s="464"/>
      <c r="F29" s="463">
        <v>890</v>
      </c>
      <c r="G29" s="464"/>
      <c r="H29" s="463">
        <v>67</v>
      </c>
      <c r="I29" s="464"/>
      <c r="J29" s="463">
        <v>54</v>
      </c>
      <c r="K29" s="464"/>
      <c r="L29" s="471">
        <v>1170</v>
      </c>
      <c r="M29" s="472"/>
      <c r="N29" s="463">
        <v>27</v>
      </c>
      <c r="O29" s="464"/>
      <c r="P29" s="463">
        <v>769</v>
      </c>
      <c r="Q29" s="464"/>
      <c r="R29" s="463">
        <v>271</v>
      </c>
      <c r="S29" s="464"/>
      <c r="T29" s="463">
        <v>92</v>
      </c>
      <c r="U29" s="487"/>
    </row>
    <row r="30" spans="1:22" s="29" customFormat="1" ht="18" customHeight="1" x14ac:dyDescent="0.15">
      <c r="A30" s="111" t="s">
        <v>30</v>
      </c>
      <c r="B30" s="471">
        <v>719</v>
      </c>
      <c r="C30" s="472"/>
      <c r="D30" s="463">
        <v>8</v>
      </c>
      <c r="E30" s="464"/>
      <c r="F30" s="463">
        <v>608</v>
      </c>
      <c r="G30" s="464"/>
      <c r="H30" s="463">
        <v>58</v>
      </c>
      <c r="I30" s="464"/>
      <c r="J30" s="463">
        <v>26</v>
      </c>
      <c r="K30" s="464"/>
      <c r="L30" s="471">
        <v>874</v>
      </c>
      <c r="M30" s="472"/>
      <c r="N30" s="463">
        <v>19</v>
      </c>
      <c r="O30" s="464"/>
      <c r="P30" s="463">
        <v>419</v>
      </c>
      <c r="Q30" s="464"/>
      <c r="R30" s="463">
        <v>355</v>
      </c>
      <c r="S30" s="464"/>
      <c r="T30" s="463">
        <v>58</v>
      </c>
      <c r="U30" s="487"/>
    </row>
    <row r="31" spans="1:22" s="29" customFormat="1" ht="18" customHeight="1" x14ac:dyDescent="0.15">
      <c r="A31" s="111" t="s">
        <v>33</v>
      </c>
      <c r="B31" s="471">
        <v>458</v>
      </c>
      <c r="C31" s="472"/>
      <c r="D31" s="463">
        <v>17</v>
      </c>
      <c r="E31" s="464"/>
      <c r="F31" s="463">
        <v>323</v>
      </c>
      <c r="G31" s="464"/>
      <c r="H31" s="463">
        <v>77</v>
      </c>
      <c r="I31" s="464"/>
      <c r="J31" s="463">
        <v>13</v>
      </c>
      <c r="K31" s="464"/>
      <c r="L31" s="471">
        <v>723</v>
      </c>
      <c r="M31" s="472"/>
      <c r="N31" s="463">
        <v>17</v>
      </c>
      <c r="O31" s="464"/>
      <c r="P31" s="463">
        <v>181</v>
      </c>
      <c r="Q31" s="464"/>
      <c r="R31" s="463">
        <v>430</v>
      </c>
      <c r="S31" s="464"/>
      <c r="T31" s="463">
        <v>39</v>
      </c>
      <c r="U31" s="487"/>
      <c r="V31" s="133"/>
    </row>
    <row r="32" spans="1:22" s="29" customFormat="1" ht="18" customHeight="1" x14ac:dyDescent="0.15">
      <c r="A32" s="112" t="s">
        <v>71</v>
      </c>
      <c r="B32" s="490">
        <v>391</v>
      </c>
      <c r="C32" s="491"/>
      <c r="D32" s="495">
        <v>5</v>
      </c>
      <c r="E32" s="496"/>
      <c r="F32" s="492">
        <v>222</v>
      </c>
      <c r="G32" s="493"/>
      <c r="H32" s="492">
        <v>106</v>
      </c>
      <c r="I32" s="493"/>
      <c r="J32" s="492">
        <v>9</v>
      </c>
      <c r="K32" s="493"/>
      <c r="L32" s="490">
        <v>1110</v>
      </c>
      <c r="M32" s="491"/>
      <c r="N32" s="492">
        <v>29</v>
      </c>
      <c r="O32" s="493"/>
      <c r="P32" s="492">
        <v>106</v>
      </c>
      <c r="Q32" s="493"/>
      <c r="R32" s="492">
        <v>750</v>
      </c>
      <c r="S32" s="493"/>
      <c r="T32" s="492">
        <v>35</v>
      </c>
      <c r="U32" s="494"/>
    </row>
    <row r="33" spans="1:22" s="29" customFormat="1" ht="11.25" customHeight="1" x14ac:dyDescent="0.15">
      <c r="A33" s="113" t="s">
        <v>52</v>
      </c>
      <c r="C33" s="113"/>
      <c r="D33" s="113"/>
      <c r="V33" s="114"/>
    </row>
    <row r="34" spans="1:22" x14ac:dyDescent="0.15">
      <c r="A34" s="114" t="s">
        <v>72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</row>
  </sheetData>
  <mergeCells count="210">
    <mergeCell ref="R8:S8"/>
    <mergeCell ref="R7:S7"/>
    <mergeCell ref="R6:S6"/>
    <mergeCell ref="R5:S5"/>
    <mergeCell ref="O4:S4"/>
    <mergeCell ref="T8:U8"/>
    <mergeCell ref="T7:U7"/>
    <mergeCell ref="T6:U6"/>
    <mergeCell ref="T4:U5"/>
    <mergeCell ref="M8:N8"/>
    <mergeCell ref="M7:N7"/>
    <mergeCell ref="M6:N6"/>
    <mergeCell ref="M5:N5"/>
    <mergeCell ref="J4:N4"/>
    <mergeCell ref="O8:Q8"/>
    <mergeCell ref="O7:Q7"/>
    <mergeCell ref="O6:Q6"/>
    <mergeCell ref="O5:Q5"/>
    <mergeCell ref="H5:I5"/>
    <mergeCell ref="H8:I8"/>
    <mergeCell ref="H7:I7"/>
    <mergeCell ref="H6:I6"/>
    <mergeCell ref="E4:I4"/>
    <mergeCell ref="J5:L5"/>
    <mergeCell ref="J8:L8"/>
    <mergeCell ref="J7:L7"/>
    <mergeCell ref="J6:L6"/>
    <mergeCell ref="L32:M32"/>
    <mergeCell ref="N32:O32"/>
    <mergeCell ref="P32:Q32"/>
    <mergeCell ref="R32:S32"/>
    <mergeCell ref="T32:U32"/>
    <mergeCell ref="B32:C32"/>
    <mergeCell ref="D32:E32"/>
    <mergeCell ref="F32:G32"/>
    <mergeCell ref="H32:I32"/>
    <mergeCell ref="J32:K32"/>
    <mergeCell ref="L31:M31"/>
    <mergeCell ref="N31:O31"/>
    <mergeCell ref="P31:Q31"/>
    <mergeCell ref="R31:S31"/>
    <mergeCell ref="T31:U31"/>
    <mergeCell ref="L30:M30"/>
    <mergeCell ref="N30:O30"/>
    <mergeCell ref="P30:Q30"/>
    <mergeCell ref="R30:S30"/>
    <mergeCell ref="T30:U30"/>
    <mergeCell ref="B31:C31"/>
    <mergeCell ref="D31:E31"/>
    <mergeCell ref="F31:G31"/>
    <mergeCell ref="H31:I31"/>
    <mergeCell ref="B30:C30"/>
    <mergeCell ref="D30:E30"/>
    <mergeCell ref="F30:G30"/>
    <mergeCell ref="H30:I30"/>
    <mergeCell ref="J29:K29"/>
    <mergeCell ref="J31:K31"/>
    <mergeCell ref="J30:K30"/>
    <mergeCell ref="L29:M29"/>
    <mergeCell ref="N29:O29"/>
    <mergeCell ref="P29:Q29"/>
    <mergeCell ref="R29:S29"/>
    <mergeCell ref="T29:U29"/>
    <mergeCell ref="L28:M28"/>
    <mergeCell ref="N28:O28"/>
    <mergeCell ref="P28:Q28"/>
    <mergeCell ref="R28:S28"/>
    <mergeCell ref="T28:U28"/>
    <mergeCell ref="J28:K28"/>
    <mergeCell ref="B29:C29"/>
    <mergeCell ref="D29:E29"/>
    <mergeCell ref="F29:G29"/>
    <mergeCell ref="H29:I29"/>
    <mergeCell ref="B28:C28"/>
    <mergeCell ref="D28:E28"/>
    <mergeCell ref="F28:G28"/>
    <mergeCell ref="H28:I28"/>
    <mergeCell ref="L27:M27"/>
    <mergeCell ref="N27:O27"/>
    <mergeCell ref="P27:Q27"/>
    <mergeCell ref="R27:S27"/>
    <mergeCell ref="T27:U27"/>
    <mergeCell ref="L26:M26"/>
    <mergeCell ref="N26:O26"/>
    <mergeCell ref="P26:Q26"/>
    <mergeCell ref="R26:S26"/>
    <mergeCell ref="T26:U26"/>
    <mergeCell ref="B27:C27"/>
    <mergeCell ref="D27:E27"/>
    <mergeCell ref="F27:G27"/>
    <mergeCell ref="H27:I27"/>
    <mergeCell ref="B26:C26"/>
    <mergeCell ref="D26:E26"/>
    <mergeCell ref="F26:G26"/>
    <mergeCell ref="H26:I26"/>
    <mergeCell ref="J25:K25"/>
    <mergeCell ref="J27:K27"/>
    <mergeCell ref="J26:K26"/>
    <mergeCell ref="B25:C25"/>
    <mergeCell ref="D25:E25"/>
    <mergeCell ref="F25:G25"/>
    <mergeCell ref="H25:I25"/>
    <mergeCell ref="B24:C24"/>
    <mergeCell ref="D24:E24"/>
    <mergeCell ref="F24:G24"/>
    <mergeCell ref="H24:I24"/>
    <mergeCell ref="L25:M25"/>
    <mergeCell ref="R23:S23"/>
    <mergeCell ref="T23:U23"/>
    <mergeCell ref="L22:M22"/>
    <mergeCell ref="N22:O22"/>
    <mergeCell ref="P22:Q22"/>
    <mergeCell ref="R22:S22"/>
    <mergeCell ref="T22:U22"/>
    <mergeCell ref="J22:K22"/>
    <mergeCell ref="J24:K24"/>
    <mergeCell ref="N25:O25"/>
    <mergeCell ref="P25:Q25"/>
    <mergeCell ref="R25:S25"/>
    <mergeCell ref="T25:U25"/>
    <mergeCell ref="L24:M24"/>
    <mergeCell ref="N24:O24"/>
    <mergeCell ref="P24:Q24"/>
    <mergeCell ref="R24:S24"/>
    <mergeCell ref="T24:U24"/>
    <mergeCell ref="L19:M19"/>
    <mergeCell ref="N19:O19"/>
    <mergeCell ref="P19:Q19"/>
    <mergeCell ref="R19:S19"/>
    <mergeCell ref="T19:U19"/>
    <mergeCell ref="B23:C23"/>
    <mergeCell ref="D23:E23"/>
    <mergeCell ref="F23:G23"/>
    <mergeCell ref="H23:I23"/>
    <mergeCell ref="B22:C22"/>
    <mergeCell ref="D22:E22"/>
    <mergeCell ref="F22:G22"/>
    <mergeCell ref="H22:I22"/>
    <mergeCell ref="B19:C19"/>
    <mergeCell ref="D19:E19"/>
    <mergeCell ref="F19:G19"/>
    <mergeCell ref="H19:I19"/>
    <mergeCell ref="J19:K19"/>
    <mergeCell ref="J21:K21"/>
    <mergeCell ref="J20:K20"/>
    <mergeCell ref="J23:K23"/>
    <mergeCell ref="L23:M23"/>
    <mergeCell ref="N23:O23"/>
    <mergeCell ref="P23:Q23"/>
    <mergeCell ref="L21:M21"/>
    <mergeCell ref="N21:O21"/>
    <mergeCell ref="P21:Q21"/>
    <mergeCell ref="R21:S21"/>
    <mergeCell ref="T21:U21"/>
    <mergeCell ref="L20:M20"/>
    <mergeCell ref="N20:O20"/>
    <mergeCell ref="P20:Q20"/>
    <mergeCell ref="R20:S20"/>
    <mergeCell ref="T20:U20"/>
    <mergeCell ref="P17:Q17"/>
    <mergeCell ref="R17:S17"/>
    <mergeCell ref="T17:U17"/>
    <mergeCell ref="B18:C18"/>
    <mergeCell ref="D18:E18"/>
    <mergeCell ref="F18:G18"/>
    <mergeCell ref="H18:I18"/>
    <mergeCell ref="J18:K18"/>
    <mergeCell ref="L18:M18"/>
    <mergeCell ref="N18:O18"/>
    <mergeCell ref="P18:Q18"/>
    <mergeCell ref="T18:U18"/>
    <mergeCell ref="R18:S18"/>
    <mergeCell ref="H21:I21"/>
    <mergeCell ref="H20:I20"/>
    <mergeCell ref="B21:C21"/>
    <mergeCell ref="B20:C20"/>
    <mergeCell ref="A15:A16"/>
    <mergeCell ref="B15:K15"/>
    <mergeCell ref="L15:U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B17:C17"/>
    <mergeCell ref="D17:E17"/>
    <mergeCell ref="F17:G17"/>
    <mergeCell ref="H17:I17"/>
    <mergeCell ref="J17:K17"/>
    <mergeCell ref="L17:M17"/>
    <mergeCell ref="N17:O17"/>
    <mergeCell ref="A1:B1"/>
    <mergeCell ref="A4:A5"/>
    <mergeCell ref="B4:D5"/>
    <mergeCell ref="E5:G5"/>
    <mergeCell ref="B8:D8"/>
    <mergeCell ref="B7:D7"/>
    <mergeCell ref="B6:D6"/>
    <mergeCell ref="E6:G6"/>
    <mergeCell ref="D21:E21"/>
    <mergeCell ref="D20:E20"/>
    <mergeCell ref="F21:G21"/>
    <mergeCell ref="F20:G20"/>
    <mergeCell ref="E8:G8"/>
    <mergeCell ref="E7:G7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  <rowBreaks count="1" manualBreakCount="1">
    <brk id="34" max="5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B1A49-20A0-44CC-8470-C7948216DACC}">
  <sheetPr>
    <tabColor rgb="FF92D050"/>
  </sheetPr>
  <dimension ref="A1:R32"/>
  <sheetViews>
    <sheetView showGridLines="0" view="pageBreakPreview" zoomScaleNormal="100" zoomScaleSheetLayoutView="100" workbookViewId="0">
      <selection activeCell="L19" sqref="L19"/>
    </sheetView>
  </sheetViews>
  <sheetFormatPr defaultColWidth="2.625" defaultRowHeight="13.5" x14ac:dyDescent="0.15"/>
  <cols>
    <col min="1" max="10" width="10.625" style="28" customWidth="1"/>
    <col min="11" max="18" width="9" style="28" customWidth="1"/>
    <col min="19" max="16384" width="2.625" style="28"/>
  </cols>
  <sheetData>
    <row r="1" spans="1:18" s="27" customFormat="1" ht="9" x14ac:dyDescent="0.15"/>
    <row r="2" spans="1:18" s="29" customFormat="1" ht="15" customHeight="1" x14ac:dyDescent="0.15">
      <c r="A2" s="134" t="s">
        <v>73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1:18" s="29" customFormat="1" ht="11.45" customHeight="1" thickBot="1" x14ac:dyDescent="0.2">
      <c r="I3" s="66"/>
      <c r="J3" s="69" t="s">
        <v>74</v>
      </c>
      <c r="K3" s="151"/>
      <c r="L3" s="151"/>
      <c r="M3" s="151"/>
      <c r="N3" s="151"/>
      <c r="O3" s="151"/>
      <c r="P3" s="151"/>
    </row>
    <row r="4" spans="1:18" s="29" customFormat="1" ht="27.75" customHeight="1" x14ac:dyDescent="0.15">
      <c r="A4" s="135" t="s">
        <v>1</v>
      </c>
      <c r="B4" s="136" t="s">
        <v>75</v>
      </c>
      <c r="C4" s="137" t="s">
        <v>76</v>
      </c>
      <c r="D4" s="138" t="s">
        <v>77</v>
      </c>
      <c r="E4" s="150" t="s">
        <v>78</v>
      </c>
      <c r="F4" s="150" t="s">
        <v>79</v>
      </c>
      <c r="G4" s="150" t="s">
        <v>80</v>
      </c>
      <c r="H4" s="150" t="s">
        <v>81</v>
      </c>
      <c r="I4" s="135" t="s">
        <v>82</v>
      </c>
      <c r="J4" s="138" t="s">
        <v>267</v>
      </c>
      <c r="K4" s="133"/>
      <c r="L4" s="109"/>
      <c r="M4" s="109"/>
      <c r="O4" s="109"/>
      <c r="P4" s="109"/>
    </row>
    <row r="5" spans="1:18" s="29" customFormat="1" ht="21.75" customHeight="1" x14ac:dyDescent="0.15">
      <c r="A5" s="125" t="s">
        <v>48</v>
      </c>
      <c r="B5" s="115">
        <v>20952</v>
      </c>
      <c r="C5" s="121">
        <v>46877</v>
      </c>
      <c r="D5" s="116">
        <v>9210</v>
      </c>
      <c r="E5" s="122">
        <v>4145</v>
      </c>
      <c r="F5" s="122">
        <v>3306</v>
      </c>
      <c r="G5" s="122">
        <v>2758</v>
      </c>
      <c r="H5" s="122">
        <v>978</v>
      </c>
      <c r="I5" s="116">
        <v>555</v>
      </c>
      <c r="J5" s="139">
        <v>2.2400000000000002</v>
      </c>
      <c r="L5" s="30"/>
      <c r="M5" s="30"/>
      <c r="O5" s="30"/>
      <c r="P5" s="30"/>
    </row>
    <row r="6" spans="1:18" s="29" customFormat="1" ht="21.75" customHeight="1" x14ac:dyDescent="0.15">
      <c r="A6" s="125">
        <v>22</v>
      </c>
      <c r="B6" s="115">
        <v>22993</v>
      </c>
      <c r="C6" s="123">
        <v>50438</v>
      </c>
      <c r="D6" s="116">
        <v>10200</v>
      </c>
      <c r="E6" s="117">
        <v>4716</v>
      </c>
      <c r="F6" s="117">
        <v>3712</v>
      </c>
      <c r="G6" s="117">
        <v>2879</v>
      </c>
      <c r="H6" s="117">
        <v>966</v>
      </c>
      <c r="I6" s="116">
        <v>520</v>
      </c>
      <c r="J6" s="139">
        <v>2.19</v>
      </c>
      <c r="L6" s="30"/>
      <c r="M6" s="30"/>
      <c r="O6" s="30"/>
      <c r="P6" s="30"/>
    </row>
    <row r="7" spans="1:18" s="29" customFormat="1" ht="21.75" customHeight="1" x14ac:dyDescent="0.15">
      <c r="A7" s="126">
        <v>27</v>
      </c>
      <c r="B7" s="118">
        <v>24721</v>
      </c>
      <c r="C7" s="124">
        <v>53473</v>
      </c>
      <c r="D7" s="119">
        <v>10997</v>
      </c>
      <c r="E7" s="120">
        <v>5303</v>
      </c>
      <c r="F7" s="120">
        <v>3897</v>
      </c>
      <c r="G7" s="120">
        <v>3061</v>
      </c>
      <c r="H7" s="120">
        <v>1019</v>
      </c>
      <c r="I7" s="119">
        <v>444</v>
      </c>
      <c r="J7" s="140">
        <v>2.16</v>
      </c>
      <c r="K7" s="133"/>
      <c r="L7" s="30"/>
      <c r="M7" s="30"/>
      <c r="O7" s="30"/>
      <c r="P7" s="30"/>
    </row>
    <row r="8" spans="1:18" s="29" customFormat="1" ht="14.25" customHeight="1" x14ac:dyDescent="0.15">
      <c r="A8" s="156" t="s">
        <v>219</v>
      </c>
      <c r="B8" s="154"/>
      <c r="C8" s="154"/>
      <c r="D8" s="154"/>
      <c r="E8" s="154"/>
      <c r="F8" s="154"/>
      <c r="G8" s="154"/>
      <c r="H8" s="154"/>
      <c r="I8" s="154"/>
      <c r="J8" s="154"/>
      <c r="K8" s="155"/>
      <c r="L8" s="155"/>
      <c r="M8" s="155"/>
      <c r="N8" s="155"/>
      <c r="O8" s="155"/>
      <c r="P8" s="155"/>
      <c r="Q8" s="155"/>
      <c r="R8" s="155"/>
    </row>
    <row r="9" spans="1:18" s="29" customFormat="1" ht="14.25" customHeight="1" x14ac:dyDescent="0.15">
      <c r="A9" s="153" t="s">
        <v>220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</row>
    <row r="10" spans="1:18" ht="26.25" customHeight="1" x14ac:dyDescent="0.15"/>
    <row r="11" spans="1:18" s="29" customFormat="1" ht="15" customHeight="1" x14ac:dyDescent="0.15">
      <c r="A11" s="134" t="s">
        <v>84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</row>
    <row r="12" spans="1:18" s="29" customFormat="1" ht="11.25" customHeight="1" thickBot="1" x14ac:dyDescent="0.2">
      <c r="H12" s="69" t="s">
        <v>85</v>
      </c>
      <c r="K12" s="173"/>
      <c r="L12" s="173"/>
      <c r="M12" s="173"/>
      <c r="N12" s="173"/>
      <c r="O12" s="173"/>
      <c r="P12" s="173"/>
      <c r="Q12" s="173"/>
      <c r="R12" s="173"/>
    </row>
    <row r="13" spans="1:18" s="29" customFormat="1" ht="14.25" customHeight="1" x14ac:dyDescent="0.15">
      <c r="A13" s="473" t="s">
        <v>86</v>
      </c>
      <c r="B13" s="535"/>
      <c r="C13" s="475" t="s">
        <v>48</v>
      </c>
      <c r="D13" s="476"/>
      <c r="E13" s="475">
        <v>22</v>
      </c>
      <c r="F13" s="476"/>
      <c r="G13" s="475">
        <v>27</v>
      </c>
      <c r="H13" s="477"/>
      <c r="J13" s="109"/>
      <c r="K13" s="109"/>
      <c r="L13" s="109"/>
      <c r="M13" s="109"/>
      <c r="N13" s="109"/>
      <c r="O13" s="109"/>
    </row>
    <row r="14" spans="1:18" s="29" customFormat="1" ht="17.25" customHeight="1" x14ac:dyDescent="0.15">
      <c r="A14" s="474"/>
      <c r="B14" s="536"/>
      <c r="C14" s="141" t="s">
        <v>10</v>
      </c>
      <c r="D14" s="130" t="s">
        <v>60</v>
      </c>
      <c r="E14" s="157" t="s">
        <v>10</v>
      </c>
      <c r="F14" s="130" t="s">
        <v>60</v>
      </c>
      <c r="G14" s="141" t="s">
        <v>10</v>
      </c>
      <c r="H14" s="129" t="s">
        <v>60</v>
      </c>
      <c r="J14" s="174"/>
      <c r="K14" s="174"/>
      <c r="M14" s="109"/>
      <c r="N14" s="109"/>
      <c r="O14" s="109"/>
    </row>
    <row r="15" spans="1:18" s="29" customFormat="1" ht="17.25" customHeight="1" x14ac:dyDescent="0.15">
      <c r="A15" s="191" t="s">
        <v>87</v>
      </c>
      <c r="B15" s="321"/>
      <c r="C15" s="142">
        <v>20952</v>
      </c>
      <c r="D15" s="158">
        <v>100</v>
      </c>
      <c r="E15" s="159">
        <v>22993</v>
      </c>
      <c r="F15" s="158">
        <v>100</v>
      </c>
      <c r="G15" s="142">
        <v>24721</v>
      </c>
      <c r="H15" s="143">
        <v>100</v>
      </c>
      <c r="J15" s="175"/>
      <c r="K15" s="175"/>
      <c r="M15" s="176"/>
      <c r="N15" s="176"/>
      <c r="O15" s="176"/>
    </row>
    <row r="16" spans="1:18" s="29" customFormat="1" ht="17.25" customHeight="1" x14ac:dyDescent="0.15">
      <c r="A16" s="322" t="s">
        <v>88</v>
      </c>
      <c r="B16" s="323"/>
      <c r="C16" s="144">
        <v>11618</v>
      </c>
      <c r="D16" s="160">
        <v>55.450553646429931</v>
      </c>
      <c r="E16" s="162">
        <v>12486</v>
      </c>
      <c r="F16" s="160">
        <v>54.497839465758801</v>
      </c>
      <c r="G16" s="144">
        <v>13268</v>
      </c>
      <c r="H16" s="145">
        <v>53.670968002912502</v>
      </c>
      <c r="J16" s="163"/>
      <c r="K16" s="163"/>
      <c r="M16" s="161"/>
      <c r="N16" s="161"/>
      <c r="O16" s="161"/>
    </row>
    <row r="17" spans="1:18" s="29" customFormat="1" ht="17.25" customHeight="1" x14ac:dyDescent="0.15">
      <c r="A17" s="324" t="s">
        <v>221</v>
      </c>
      <c r="B17" s="321"/>
      <c r="C17" s="144">
        <v>9753</v>
      </c>
      <c r="D17" s="160">
        <v>46.549255441008022</v>
      </c>
      <c r="E17" s="162">
        <v>10635</v>
      </c>
      <c r="F17" s="160">
        <v>46.418750818384183</v>
      </c>
      <c r="G17" s="144">
        <v>11722</v>
      </c>
      <c r="H17" s="145">
        <v>47.417175680595449</v>
      </c>
      <c r="J17" s="163"/>
      <c r="K17" s="163"/>
      <c r="M17" s="161"/>
      <c r="N17" s="161"/>
      <c r="O17" s="161"/>
    </row>
    <row r="18" spans="1:18" s="29" customFormat="1" ht="17.25" customHeight="1" x14ac:dyDescent="0.15">
      <c r="A18" s="325" t="s">
        <v>222</v>
      </c>
      <c r="B18" s="323"/>
      <c r="C18" s="144">
        <v>1865</v>
      </c>
      <c r="D18" s="160">
        <v>8.9012982054219165</v>
      </c>
      <c r="E18" s="162">
        <v>1851</v>
      </c>
      <c r="F18" s="160">
        <v>8.0790886473746237</v>
      </c>
      <c r="G18" s="144">
        <v>1546</v>
      </c>
      <c r="H18" s="145">
        <v>6.2537923223170591</v>
      </c>
      <c r="J18" s="163"/>
      <c r="K18" s="163"/>
      <c r="M18" s="161"/>
      <c r="N18" s="161"/>
      <c r="O18" s="161"/>
    </row>
    <row r="19" spans="1:18" s="29" customFormat="1" ht="17.25" customHeight="1" x14ac:dyDescent="0.15">
      <c r="A19" s="326" t="s">
        <v>89</v>
      </c>
      <c r="B19" s="321"/>
      <c r="C19" s="144">
        <v>124</v>
      </c>
      <c r="D19" s="160">
        <v>0.59182894234440631</v>
      </c>
      <c r="E19" s="162">
        <v>225</v>
      </c>
      <c r="F19" s="160">
        <v>0.98206101872463003</v>
      </c>
      <c r="G19" s="144">
        <v>186</v>
      </c>
      <c r="H19" s="145">
        <v>0.75239674770438092</v>
      </c>
      <c r="J19" s="163"/>
      <c r="K19" s="163"/>
      <c r="M19" s="161"/>
      <c r="N19" s="161"/>
      <c r="O19" s="161"/>
    </row>
    <row r="20" spans="1:18" s="29" customFormat="1" ht="17.25" customHeight="1" x14ac:dyDescent="0.15">
      <c r="A20" s="326" t="s">
        <v>90</v>
      </c>
      <c r="B20" s="323"/>
      <c r="C20" s="144">
        <v>9210</v>
      </c>
      <c r="D20" s="160">
        <v>43.957617411225655</v>
      </c>
      <c r="E20" s="162">
        <v>10200</v>
      </c>
      <c r="F20" s="160">
        <v>44.520099515516563</v>
      </c>
      <c r="G20" s="144">
        <v>10997</v>
      </c>
      <c r="H20" s="145">
        <v>44.484446422070306</v>
      </c>
      <c r="J20" s="163"/>
      <c r="K20" s="163"/>
      <c r="M20" s="161"/>
      <c r="N20" s="161"/>
      <c r="O20" s="161"/>
    </row>
    <row r="21" spans="1:18" s="29" customFormat="1" ht="17.25" customHeight="1" x14ac:dyDescent="0.15">
      <c r="A21" s="192" t="s">
        <v>91</v>
      </c>
      <c r="B21" s="321"/>
      <c r="C21" s="172"/>
      <c r="D21" s="168"/>
      <c r="E21" s="170"/>
      <c r="F21" s="168"/>
      <c r="G21" s="146"/>
      <c r="H21" s="145"/>
      <c r="J21" s="171"/>
      <c r="K21" s="171"/>
      <c r="M21" s="169"/>
      <c r="N21" s="169"/>
      <c r="O21" s="169"/>
    </row>
    <row r="22" spans="1:18" s="29" customFormat="1" ht="17.25" customHeight="1" x14ac:dyDescent="0.15">
      <c r="A22" s="327" t="s">
        <v>92</v>
      </c>
      <c r="B22" s="323"/>
      <c r="C22" s="147">
        <v>3863</v>
      </c>
      <c r="D22" s="160">
        <v>18.437380679648722</v>
      </c>
      <c r="E22" s="164">
        <v>4862</v>
      </c>
      <c r="F22" s="160">
        <v>21.221247435729563</v>
      </c>
      <c r="G22" s="147">
        <v>5950</v>
      </c>
      <c r="H22" s="145">
        <v>24.068605638930464</v>
      </c>
      <c r="J22" s="165"/>
      <c r="K22" s="165"/>
      <c r="M22" s="161"/>
      <c r="N22" s="161"/>
      <c r="O22" s="161"/>
    </row>
    <row r="23" spans="1:18" s="29" customFormat="1" ht="17.25" customHeight="1" x14ac:dyDescent="0.15">
      <c r="A23" s="328" t="s">
        <v>223</v>
      </c>
      <c r="B23" s="321"/>
      <c r="C23" s="147">
        <v>644</v>
      </c>
      <c r="D23" s="160">
        <v>3.0736922489499809</v>
      </c>
      <c r="E23" s="164">
        <v>967</v>
      </c>
      <c r="F23" s="160">
        <v>4.2206800226965218</v>
      </c>
      <c r="G23" s="147">
        <v>1305</v>
      </c>
      <c r="H23" s="145">
        <v>5.2789126653452527</v>
      </c>
      <c r="J23" s="165"/>
      <c r="K23" s="165"/>
      <c r="M23" s="161"/>
      <c r="N23" s="161"/>
      <c r="O23" s="161"/>
    </row>
    <row r="24" spans="1:18" s="29" customFormat="1" ht="17.25" customHeight="1" x14ac:dyDescent="0.15">
      <c r="A24" s="329" t="s">
        <v>224</v>
      </c>
      <c r="B24" s="330"/>
      <c r="C24" s="167">
        <v>954</v>
      </c>
      <c r="D24" s="166">
        <v>4.5532646048109964</v>
      </c>
      <c r="E24" s="167">
        <v>1206</v>
      </c>
      <c r="F24" s="166">
        <v>5.2638470603640171</v>
      </c>
      <c r="G24" s="148">
        <v>1727</v>
      </c>
      <c r="H24" s="149">
        <v>6.9859633509971282</v>
      </c>
      <c r="J24" s="177"/>
      <c r="K24" s="177"/>
      <c r="M24" s="161"/>
      <c r="N24" s="161"/>
      <c r="O24" s="161"/>
    </row>
    <row r="25" spans="1:18" s="29" customFormat="1" ht="11.25" customHeight="1" x14ac:dyDescent="0.15">
      <c r="A25" s="537" t="s">
        <v>83</v>
      </c>
      <c r="B25" s="537"/>
    </row>
    <row r="26" spans="1:18" s="29" customFormat="1" ht="13.5" customHeight="1" x14ac:dyDescent="0.15">
      <c r="A26" s="178" t="s">
        <v>225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</row>
    <row r="27" spans="1:18" s="29" customFormat="1" ht="13.5" customHeight="1" x14ac:dyDescent="0.15">
      <c r="A27" s="179" t="s">
        <v>226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</row>
    <row r="28" spans="1:18" s="29" customFormat="1" ht="13.5" customHeight="1" x14ac:dyDescent="0.15">
      <c r="A28" s="114" t="s">
        <v>227</v>
      </c>
    </row>
    <row r="29" spans="1:18" s="29" customFormat="1" ht="13.5" customHeight="1" x14ac:dyDescent="0.15"/>
    <row r="30" spans="1:18" s="29" customFormat="1" ht="17.25" customHeight="1" x14ac:dyDescent="0.15"/>
    <row r="31" spans="1:18" s="29" customFormat="1" ht="12" customHeight="1" x14ac:dyDescent="0.15"/>
    <row r="32" spans="1:18" s="29" customFormat="1" ht="9.75" customHeight="1" x14ac:dyDescent="0.15"/>
  </sheetData>
  <mergeCells count="5">
    <mergeCell ref="A13:B14"/>
    <mergeCell ref="C13:D13"/>
    <mergeCell ref="E13:F13"/>
    <mergeCell ref="A25:B25"/>
    <mergeCell ref="G13:H1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J31"/>
  <sheetViews>
    <sheetView showGridLines="0" view="pageBreakPreview" zoomScaleNormal="100" zoomScaleSheetLayoutView="100" workbookViewId="0">
      <selection activeCell="L19" sqref="L19"/>
    </sheetView>
  </sheetViews>
  <sheetFormatPr defaultRowHeight="13.5" x14ac:dyDescent="0.15"/>
  <cols>
    <col min="1" max="1" width="0.875" style="35" customWidth="1"/>
    <col min="2" max="2" width="29.25" style="35" bestFit="1" customWidth="1"/>
    <col min="3" max="10" width="11.125" style="35" customWidth="1"/>
    <col min="11" max="16384" width="9" style="35"/>
  </cols>
  <sheetData>
    <row r="1" spans="1:10" s="38" customFormat="1" ht="15" customHeight="1" x14ac:dyDescent="0.15">
      <c r="A1" s="238" t="s">
        <v>240</v>
      </c>
      <c r="B1" s="431"/>
      <c r="C1" s="36"/>
      <c r="D1" s="36"/>
      <c r="E1" s="36"/>
      <c r="F1" s="36"/>
      <c r="G1" s="36"/>
      <c r="H1" s="36"/>
      <c r="I1" s="36"/>
      <c r="J1" s="36"/>
    </row>
    <row r="2" spans="1:10" s="38" customFormat="1" ht="11.25" customHeight="1" thickBot="1" x14ac:dyDescent="0.2">
      <c r="B2" s="39"/>
      <c r="C2" s="39"/>
      <c r="D2" s="39"/>
      <c r="E2" s="39"/>
      <c r="I2" s="212"/>
      <c r="J2" s="72" t="s">
        <v>101</v>
      </c>
    </row>
    <row r="3" spans="1:10" ht="13.5" customHeight="1" x14ac:dyDescent="0.15">
      <c r="A3" s="542" t="s">
        <v>102</v>
      </c>
      <c r="B3" s="544"/>
      <c r="C3" s="542" t="s">
        <v>103</v>
      </c>
      <c r="D3" s="543"/>
      <c r="E3" s="544"/>
      <c r="F3" s="538" t="s">
        <v>237</v>
      </c>
      <c r="G3" s="542" t="s">
        <v>104</v>
      </c>
      <c r="H3" s="543"/>
      <c r="I3" s="544"/>
      <c r="J3" s="538" t="s">
        <v>60</v>
      </c>
    </row>
    <row r="4" spans="1:10" ht="13.5" customHeight="1" x14ac:dyDescent="0.15">
      <c r="A4" s="545"/>
      <c r="B4" s="546"/>
      <c r="C4" s="193" t="s">
        <v>7</v>
      </c>
      <c r="D4" s="194" t="s">
        <v>11</v>
      </c>
      <c r="E4" s="195" t="s">
        <v>12</v>
      </c>
      <c r="F4" s="539"/>
      <c r="G4" s="193" t="s">
        <v>7</v>
      </c>
      <c r="H4" s="194" t="s">
        <v>11</v>
      </c>
      <c r="I4" s="195" t="s">
        <v>12</v>
      </c>
      <c r="J4" s="539"/>
    </row>
    <row r="5" spans="1:10" s="40" customFormat="1" ht="20.25" customHeight="1" x14ac:dyDescent="0.15">
      <c r="A5" s="540" t="s">
        <v>110</v>
      </c>
      <c r="B5" s="541"/>
      <c r="C5" s="214">
        <f>SUM(D5:E5)</f>
        <v>25951</v>
      </c>
      <c r="D5" s="215">
        <f>SUM(D6,D9,D13,D28)</f>
        <v>14994</v>
      </c>
      <c r="E5" s="216">
        <f>SUM(E6,E9,E13,E28)</f>
        <v>10957</v>
      </c>
      <c r="F5" s="217">
        <v>100</v>
      </c>
      <c r="G5" s="214">
        <f>SUM(H5:I5)</f>
        <v>27192</v>
      </c>
      <c r="H5" s="215">
        <f>SUM(H6,H9,H13,H28)</f>
        <v>15436</v>
      </c>
      <c r="I5" s="216">
        <f>SUM(I6,I9,I13,I28)</f>
        <v>11756</v>
      </c>
      <c r="J5" s="218">
        <v>100</v>
      </c>
    </row>
    <row r="6" spans="1:10" s="40" customFormat="1" ht="18.75" customHeight="1" x14ac:dyDescent="0.15">
      <c r="A6" s="331"/>
      <c r="B6" s="332" t="s">
        <v>111</v>
      </c>
      <c r="C6" s="196">
        <f>SUM(D6:E6)</f>
        <v>273</v>
      </c>
      <c r="D6" s="197">
        <f>SUM(D7:D8)</f>
        <v>176</v>
      </c>
      <c r="E6" s="198">
        <f>SUM(E7:E8)</f>
        <v>97</v>
      </c>
      <c r="F6" s="208">
        <v>1.0519825825594389</v>
      </c>
      <c r="G6" s="196">
        <f>SUM(H6:I6)</f>
        <v>289</v>
      </c>
      <c r="H6" s="197">
        <f>SUM(H7:H8)</f>
        <v>196</v>
      </c>
      <c r="I6" s="198">
        <f>SUM(I7:I8)</f>
        <v>93</v>
      </c>
      <c r="J6" s="219">
        <v>1.0628125919388056</v>
      </c>
    </row>
    <row r="7" spans="1:10" ht="20.25" customHeight="1" x14ac:dyDescent="0.15">
      <c r="A7" s="333"/>
      <c r="B7" s="334" t="s">
        <v>112</v>
      </c>
      <c r="C7" s="199">
        <f t="shared" ref="C7:C12" si="0">SUM(D7:E7)</f>
        <v>270</v>
      </c>
      <c r="D7" s="200">
        <v>173</v>
      </c>
      <c r="E7" s="201">
        <v>97</v>
      </c>
      <c r="F7" s="209">
        <v>1.0404223343994452</v>
      </c>
      <c r="G7" s="199">
        <f t="shared" ref="G7:G28" si="1">SUM(H7:I7)</f>
        <v>286</v>
      </c>
      <c r="H7" s="200">
        <v>193</v>
      </c>
      <c r="I7" s="201">
        <v>93</v>
      </c>
      <c r="J7" s="220">
        <v>1.051779935275081</v>
      </c>
    </row>
    <row r="8" spans="1:10" ht="20.25" customHeight="1" x14ac:dyDescent="0.15">
      <c r="A8" s="333"/>
      <c r="B8" s="334" t="s">
        <v>113</v>
      </c>
      <c r="C8" s="199">
        <f t="shared" si="0"/>
        <v>3</v>
      </c>
      <c r="D8" s="200">
        <v>3</v>
      </c>
      <c r="E8" s="202" t="s">
        <v>114</v>
      </c>
      <c r="F8" s="210">
        <v>1.1560248159993835E-2</v>
      </c>
      <c r="G8" s="199">
        <f t="shared" si="1"/>
        <v>3</v>
      </c>
      <c r="H8" s="200">
        <v>3</v>
      </c>
      <c r="I8" s="202" t="s">
        <v>114</v>
      </c>
      <c r="J8" s="220">
        <v>1.1032656663724626E-2</v>
      </c>
    </row>
    <row r="9" spans="1:10" s="42" customFormat="1" ht="20.25" customHeight="1" x14ac:dyDescent="0.15">
      <c r="A9" s="331"/>
      <c r="B9" s="332" t="s">
        <v>115</v>
      </c>
      <c r="C9" s="196">
        <f t="shared" si="0"/>
        <v>6802</v>
      </c>
      <c r="D9" s="197">
        <f>SUM(D10:D12)</f>
        <v>5156</v>
      </c>
      <c r="E9" s="198">
        <f>SUM(E10:E12)</f>
        <v>1646</v>
      </c>
      <c r="F9" s="208">
        <v>26.210935994759353</v>
      </c>
      <c r="G9" s="196">
        <f t="shared" si="1"/>
        <v>7352</v>
      </c>
      <c r="H9" s="197">
        <f>SUM(H10:H12)</f>
        <v>5522</v>
      </c>
      <c r="I9" s="198">
        <f>SUM(I10:I12)</f>
        <v>1830</v>
      </c>
      <c r="J9" s="219">
        <v>27.037363930567814</v>
      </c>
    </row>
    <row r="10" spans="1:10" ht="20.25" customHeight="1" x14ac:dyDescent="0.15">
      <c r="A10" s="333"/>
      <c r="B10" s="335" t="s">
        <v>230</v>
      </c>
      <c r="C10" s="199">
        <f t="shared" si="0"/>
        <v>4</v>
      </c>
      <c r="D10" s="200">
        <v>4</v>
      </c>
      <c r="E10" s="202" t="s">
        <v>70</v>
      </c>
      <c r="F10" s="210">
        <v>1.5413664213325112E-2</v>
      </c>
      <c r="G10" s="199">
        <f t="shared" si="1"/>
        <v>5</v>
      </c>
      <c r="H10" s="200">
        <v>4</v>
      </c>
      <c r="I10" s="202">
        <v>1</v>
      </c>
      <c r="J10" s="220">
        <v>1.8387761106207708E-2</v>
      </c>
    </row>
    <row r="11" spans="1:10" ht="20.25" customHeight="1" x14ac:dyDescent="0.15">
      <c r="A11" s="333"/>
      <c r="B11" s="334" t="s">
        <v>117</v>
      </c>
      <c r="C11" s="199">
        <f t="shared" si="0"/>
        <v>2427</v>
      </c>
      <c r="D11" s="200">
        <v>2026</v>
      </c>
      <c r="E11" s="201">
        <v>401</v>
      </c>
      <c r="F11" s="209">
        <v>9.3522407614350129</v>
      </c>
      <c r="G11" s="199">
        <f t="shared" si="1"/>
        <v>2282</v>
      </c>
      <c r="H11" s="200">
        <v>1898</v>
      </c>
      <c r="I11" s="201">
        <v>384</v>
      </c>
      <c r="J11" s="220">
        <v>8.3921741688731988</v>
      </c>
    </row>
    <row r="12" spans="1:10" ht="20.25" customHeight="1" x14ac:dyDescent="0.15">
      <c r="A12" s="333"/>
      <c r="B12" s="334" t="s">
        <v>118</v>
      </c>
      <c r="C12" s="199">
        <f t="shared" si="0"/>
        <v>4371</v>
      </c>
      <c r="D12" s="200">
        <v>3126</v>
      </c>
      <c r="E12" s="201">
        <v>1245</v>
      </c>
      <c r="F12" s="209">
        <v>16.843281569111017</v>
      </c>
      <c r="G12" s="199">
        <f t="shared" si="1"/>
        <v>5065</v>
      </c>
      <c r="H12" s="200">
        <v>3620</v>
      </c>
      <c r="I12" s="201">
        <v>1445</v>
      </c>
      <c r="J12" s="220">
        <v>18.626802000588409</v>
      </c>
    </row>
    <row r="13" spans="1:10" s="42" customFormat="1" ht="20.25" customHeight="1" x14ac:dyDescent="0.15">
      <c r="A13" s="331"/>
      <c r="B13" s="332" t="s">
        <v>119</v>
      </c>
      <c r="C13" s="196">
        <f>SUM(D13:E13)</f>
        <v>17718</v>
      </c>
      <c r="D13" s="197">
        <f>SUM(D14:D27)</f>
        <v>8969</v>
      </c>
      <c r="E13" s="198">
        <f>SUM(E14:E27)</f>
        <v>8749</v>
      </c>
      <c r="F13" s="208">
        <v>68.27482563292358</v>
      </c>
      <c r="G13" s="196">
        <f>SUM(H13:I13)</f>
        <v>18411</v>
      </c>
      <c r="H13" s="197">
        <f>SUM(H14:H27)</f>
        <v>9026</v>
      </c>
      <c r="I13" s="198">
        <f>SUM(I14:I27)</f>
        <v>9385</v>
      </c>
      <c r="J13" s="219">
        <v>67.707413945278034</v>
      </c>
    </row>
    <row r="14" spans="1:10" ht="20.25" customHeight="1" x14ac:dyDescent="0.15">
      <c r="A14" s="333"/>
      <c r="B14" s="336" t="s">
        <v>231</v>
      </c>
      <c r="C14" s="199">
        <f t="shared" ref="C14:C28" si="2">SUM(D14:E14)</f>
        <v>105</v>
      </c>
      <c r="D14" s="200">
        <v>94</v>
      </c>
      <c r="E14" s="201">
        <v>11</v>
      </c>
      <c r="F14" s="209">
        <v>0.40460868559978419</v>
      </c>
      <c r="G14" s="199">
        <f t="shared" si="1"/>
        <v>110</v>
      </c>
      <c r="H14" s="200">
        <v>94</v>
      </c>
      <c r="I14" s="201">
        <v>16</v>
      </c>
      <c r="J14" s="220">
        <v>0.40453074433656955</v>
      </c>
    </row>
    <row r="15" spans="1:10" ht="20.25" customHeight="1" x14ac:dyDescent="0.15">
      <c r="A15" s="333"/>
      <c r="B15" s="334" t="s">
        <v>121</v>
      </c>
      <c r="C15" s="199">
        <f t="shared" si="2"/>
        <v>807</v>
      </c>
      <c r="D15" s="200">
        <v>550</v>
      </c>
      <c r="E15" s="201">
        <v>257</v>
      </c>
      <c r="F15" s="209">
        <v>3.1097067550383417</v>
      </c>
      <c r="G15" s="199">
        <f t="shared" si="1"/>
        <v>828</v>
      </c>
      <c r="H15" s="200">
        <v>550</v>
      </c>
      <c r="I15" s="201">
        <v>278</v>
      </c>
      <c r="J15" s="220">
        <v>3.0450132391879965</v>
      </c>
    </row>
    <row r="16" spans="1:10" ht="20.25" customHeight="1" x14ac:dyDescent="0.15">
      <c r="A16" s="333"/>
      <c r="B16" s="334" t="s">
        <v>122</v>
      </c>
      <c r="C16" s="199">
        <f t="shared" si="2"/>
        <v>1349</v>
      </c>
      <c r="D16" s="200">
        <v>1075</v>
      </c>
      <c r="E16" s="201">
        <v>274</v>
      </c>
      <c r="F16" s="209">
        <v>5.1982582559438946</v>
      </c>
      <c r="G16" s="199">
        <f t="shared" si="1"/>
        <v>1337</v>
      </c>
      <c r="H16" s="200">
        <v>1066</v>
      </c>
      <c r="I16" s="201">
        <v>271</v>
      </c>
      <c r="J16" s="220">
        <v>4.9168873197999412</v>
      </c>
    </row>
    <row r="17" spans="1:10" ht="20.25" customHeight="1" x14ac:dyDescent="0.15">
      <c r="A17" s="333"/>
      <c r="B17" s="334" t="s">
        <v>123</v>
      </c>
      <c r="C17" s="199">
        <f t="shared" si="2"/>
        <v>5059</v>
      </c>
      <c r="D17" s="200">
        <v>2638</v>
      </c>
      <c r="E17" s="201">
        <v>2421</v>
      </c>
      <c r="F17" s="209">
        <v>19.494431813802937</v>
      </c>
      <c r="G17" s="199">
        <f t="shared" si="1"/>
        <v>4971</v>
      </c>
      <c r="H17" s="200">
        <v>2512</v>
      </c>
      <c r="I17" s="201">
        <v>2459</v>
      </c>
      <c r="J17" s="220">
        <v>18.281112091791705</v>
      </c>
    </row>
    <row r="18" spans="1:10" ht="20.25" customHeight="1" x14ac:dyDescent="0.15">
      <c r="A18" s="333"/>
      <c r="B18" s="334" t="s">
        <v>124</v>
      </c>
      <c r="C18" s="199">
        <f t="shared" si="2"/>
        <v>624</v>
      </c>
      <c r="D18" s="200">
        <v>294</v>
      </c>
      <c r="E18" s="201">
        <v>330</v>
      </c>
      <c r="F18" s="209">
        <v>2.4045316172787179</v>
      </c>
      <c r="G18" s="199">
        <f t="shared" si="1"/>
        <v>582</v>
      </c>
      <c r="H18" s="200">
        <v>227</v>
      </c>
      <c r="I18" s="201">
        <v>355</v>
      </c>
      <c r="J18" s="220">
        <v>2.140335392762577</v>
      </c>
    </row>
    <row r="19" spans="1:10" ht="20.25" customHeight="1" x14ac:dyDescent="0.15">
      <c r="A19" s="333"/>
      <c r="B19" s="334" t="s">
        <v>125</v>
      </c>
      <c r="C19" s="199">
        <f t="shared" si="2"/>
        <v>432</v>
      </c>
      <c r="D19" s="200">
        <v>234</v>
      </c>
      <c r="E19" s="201">
        <v>198</v>
      </c>
      <c r="F19" s="209">
        <v>1.6646757350391121</v>
      </c>
      <c r="G19" s="199">
        <f t="shared" si="1"/>
        <v>540</v>
      </c>
      <c r="H19" s="200">
        <v>301</v>
      </c>
      <c r="I19" s="201">
        <v>239</v>
      </c>
      <c r="J19" s="220">
        <v>1.9858781994704324</v>
      </c>
    </row>
    <row r="20" spans="1:10" ht="20.25" customHeight="1" x14ac:dyDescent="0.15">
      <c r="A20" s="333"/>
      <c r="B20" s="335" t="s">
        <v>232</v>
      </c>
      <c r="C20" s="199">
        <f t="shared" si="2"/>
        <v>752</v>
      </c>
      <c r="D20" s="200">
        <v>474</v>
      </c>
      <c r="E20" s="201">
        <v>278</v>
      </c>
      <c r="F20" s="209">
        <v>2.8977688721051211</v>
      </c>
      <c r="G20" s="199">
        <f t="shared" si="1"/>
        <v>839</v>
      </c>
      <c r="H20" s="200">
        <v>511</v>
      </c>
      <c r="I20" s="201">
        <v>328</v>
      </c>
      <c r="J20" s="220">
        <v>3.0854663136216534</v>
      </c>
    </row>
    <row r="21" spans="1:10" ht="20.25" customHeight="1" x14ac:dyDescent="0.15">
      <c r="A21" s="333"/>
      <c r="B21" s="335" t="s">
        <v>233</v>
      </c>
      <c r="C21" s="199">
        <f t="shared" si="2"/>
        <v>1773</v>
      </c>
      <c r="D21" s="200">
        <v>802</v>
      </c>
      <c r="E21" s="201">
        <v>971</v>
      </c>
      <c r="F21" s="209">
        <v>6.832106662556356</v>
      </c>
      <c r="G21" s="199">
        <f t="shared" si="1"/>
        <v>1699</v>
      </c>
      <c r="H21" s="200">
        <v>703</v>
      </c>
      <c r="I21" s="201">
        <v>996</v>
      </c>
      <c r="J21" s="220">
        <v>6.2481612238893796</v>
      </c>
    </row>
    <row r="22" spans="1:10" ht="20.25" customHeight="1" x14ac:dyDescent="0.15">
      <c r="A22" s="333"/>
      <c r="B22" s="335" t="s">
        <v>234</v>
      </c>
      <c r="C22" s="199">
        <f t="shared" si="2"/>
        <v>1164</v>
      </c>
      <c r="D22" s="200">
        <v>489</v>
      </c>
      <c r="E22" s="201">
        <v>675</v>
      </c>
      <c r="F22" s="209">
        <v>4.4853762860776083</v>
      </c>
      <c r="G22" s="199">
        <f t="shared" si="1"/>
        <v>1052</v>
      </c>
      <c r="H22" s="200">
        <v>429</v>
      </c>
      <c r="I22" s="201">
        <v>623</v>
      </c>
      <c r="J22" s="220">
        <v>3.8687849367461018</v>
      </c>
    </row>
    <row r="23" spans="1:10" ht="20.25" customHeight="1" x14ac:dyDescent="0.15">
      <c r="A23" s="333"/>
      <c r="B23" s="334" t="s">
        <v>127</v>
      </c>
      <c r="C23" s="199">
        <f t="shared" si="2"/>
        <v>1203</v>
      </c>
      <c r="D23" s="200">
        <v>570</v>
      </c>
      <c r="E23" s="201">
        <v>633</v>
      </c>
      <c r="F23" s="209">
        <v>4.6356595121575275</v>
      </c>
      <c r="G23" s="199">
        <f t="shared" si="1"/>
        <v>1271</v>
      </c>
      <c r="H23" s="200">
        <v>609</v>
      </c>
      <c r="I23" s="201">
        <v>662</v>
      </c>
      <c r="J23" s="220">
        <v>4.6741688731979991</v>
      </c>
    </row>
    <row r="24" spans="1:10" ht="20.25" customHeight="1" x14ac:dyDescent="0.15">
      <c r="A24" s="333"/>
      <c r="B24" s="334" t="s">
        <v>128</v>
      </c>
      <c r="C24" s="199">
        <f t="shared" si="2"/>
        <v>2442</v>
      </c>
      <c r="D24" s="200">
        <v>441</v>
      </c>
      <c r="E24" s="201">
        <v>2001</v>
      </c>
      <c r="F24" s="209">
        <v>9.4100420022349809</v>
      </c>
      <c r="G24" s="199">
        <f t="shared" si="1"/>
        <v>2888</v>
      </c>
      <c r="H24" s="200">
        <v>554</v>
      </c>
      <c r="I24" s="201">
        <v>2334</v>
      </c>
      <c r="J24" s="220">
        <v>10.620770814945573</v>
      </c>
    </row>
    <row r="25" spans="1:10" ht="20.25" customHeight="1" x14ac:dyDescent="0.15">
      <c r="A25" s="333"/>
      <c r="B25" s="334" t="s">
        <v>129</v>
      </c>
      <c r="C25" s="199">
        <f t="shared" si="2"/>
        <v>107</v>
      </c>
      <c r="D25" s="200">
        <v>58</v>
      </c>
      <c r="E25" s="201">
        <v>49</v>
      </c>
      <c r="F25" s="209">
        <v>0.41231551770644681</v>
      </c>
      <c r="G25" s="199">
        <f t="shared" si="1"/>
        <v>148</v>
      </c>
      <c r="H25" s="200">
        <v>89</v>
      </c>
      <c r="I25" s="201">
        <v>59</v>
      </c>
      <c r="J25" s="220">
        <v>0.54427772874374825</v>
      </c>
    </row>
    <row r="26" spans="1:10" ht="20.25" customHeight="1" x14ac:dyDescent="0.15">
      <c r="A26" s="333"/>
      <c r="B26" s="335" t="s">
        <v>235</v>
      </c>
      <c r="C26" s="199">
        <f t="shared" si="2"/>
        <v>1263</v>
      </c>
      <c r="D26" s="200">
        <v>778</v>
      </c>
      <c r="E26" s="201">
        <v>485</v>
      </c>
      <c r="F26" s="209">
        <v>4.8668644753574037</v>
      </c>
      <c r="G26" s="199">
        <f t="shared" si="1"/>
        <v>1397</v>
      </c>
      <c r="H26" s="200">
        <v>854</v>
      </c>
      <c r="I26" s="201">
        <v>543</v>
      </c>
      <c r="J26" s="220">
        <v>5.1375404530744335</v>
      </c>
    </row>
    <row r="27" spans="1:10" ht="20.25" customHeight="1" x14ac:dyDescent="0.15">
      <c r="A27" s="333"/>
      <c r="B27" s="335" t="s">
        <v>236</v>
      </c>
      <c r="C27" s="199">
        <f t="shared" si="2"/>
        <v>638</v>
      </c>
      <c r="D27" s="200">
        <v>472</v>
      </c>
      <c r="E27" s="201">
        <v>166</v>
      </c>
      <c r="F27" s="209">
        <v>2.4584794420253555</v>
      </c>
      <c r="G27" s="199">
        <f t="shared" si="1"/>
        <v>749</v>
      </c>
      <c r="H27" s="200">
        <v>527</v>
      </c>
      <c r="I27" s="201">
        <v>222</v>
      </c>
      <c r="J27" s="220">
        <v>2.7544866137099144</v>
      </c>
    </row>
    <row r="28" spans="1:10" s="42" customFormat="1" ht="20.25" customHeight="1" x14ac:dyDescent="0.15">
      <c r="A28" s="337"/>
      <c r="B28" s="338" t="s">
        <v>130</v>
      </c>
      <c r="C28" s="203">
        <f t="shared" si="2"/>
        <v>1158</v>
      </c>
      <c r="D28" s="204">
        <v>693</v>
      </c>
      <c r="E28" s="205">
        <v>465</v>
      </c>
      <c r="F28" s="211">
        <v>4.4622557897576201</v>
      </c>
      <c r="G28" s="203">
        <f t="shared" si="1"/>
        <v>1140</v>
      </c>
      <c r="H28" s="204">
        <v>692</v>
      </c>
      <c r="I28" s="205">
        <v>448</v>
      </c>
      <c r="J28" s="213">
        <v>4.1924095322153576</v>
      </c>
    </row>
    <row r="29" spans="1:10" s="38" customFormat="1" ht="11.25" customHeight="1" x14ac:dyDescent="0.15">
      <c r="A29" s="190" t="s">
        <v>83</v>
      </c>
    </row>
    <row r="30" spans="1:10" s="43" customFormat="1" ht="9.75" x14ac:dyDescent="0.15"/>
    <row r="31" spans="1:10" s="43" customFormat="1" ht="9.75" x14ac:dyDescent="0.15"/>
  </sheetData>
  <mergeCells count="6">
    <mergeCell ref="J3:J4"/>
    <mergeCell ref="A5:B5"/>
    <mergeCell ref="C3:E3"/>
    <mergeCell ref="G3:I3"/>
    <mergeCell ref="A3:B4"/>
    <mergeCell ref="F3:F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338D8-3DDE-4909-B147-8B3570403BC9}">
  <sheetPr>
    <tabColor rgb="FF92D050"/>
  </sheetPr>
  <dimension ref="A1:I30"/>
  <sheetViews>
    <sheetView showGridLines="0" view="pageBreakPreview" zoomScaleNormal="100" zoomScaleSheetLayoutView="100" workbookViewId="0">
      <selection activeCell="L19" sqref="L19"/>
    </sheetView>
  </sheetViews>
  <sheetFormatPr defaultRowHeight="13.5" x14ac:dyDescent="0.15"/>
  <cols>
    <col min="1" max="1" width="0.875" style="35" customWidth="1"/>
    <col min="2" max="2" width="29.25" style="35" bestFit="1" customWidth="1"/>
    <col min="3" max="9" width="12" style="35" customWidth="1"/>
    <col min="10" max="16384" width="9" style="35"/>
  </cols>
  <sheetData>
    <row r="1" spans="1:9" s="38" customFormat="1" ht="15" customHeight="1" x14ac:dyDescent="0.15">
      <c r="A1" s="238" t="s">
        <v>241</v>
      </c>
      <c r="B1" s="37"/>
      <c r="C1" s="36"/>
      <c r="D1" s="36"/>
      <c r="E1" s="36"/>
      <c r="F1" s="36"/>
      <c r="G1" s="36"/>
      <c r="H1" s="36"/>
      <c r="I1" s="36"/>
    </row>
    <row r="2" spans="1:9" s="38" customFormat="1" ht="11.25" customHeight="1" thickBot="1" x14ac:dyDescent="0.2">
      <c r="B2" s="39"/>
      <c r="C2" s="39"/>
      <c r="D2" s="39"/>
      <c r="E2" s="39"/>
      <c r="I2" s="72" t="s">
        <v>101</v>
      </c>
    </row>
    <row r="3" spans="1:9" ht="19.5" customHeight="1" x14ac:dyDescent="0.15">
      <c r="A3" s="542" t="s">
        <v>102</v>
      </c>
      <c r="B3" s="544"/>
      <c r="C3" s="207" t="s">
        <v>7</v>
      </c>
      <c r="D3" s="226" t="s">
        <v>105</v>
      </c>
      <c r="E3" s="228" t="s">
        <v>239</v>
      </c>
      <c r="F3" s="233" t="s">
        <v>106</v>
      </c>
      <c r="G3" s="228" t="s">
        <v>107</v>
      </c>
      <c r="H3" s="206" t="s">
        <v>108</v>
      </c>
      <c r="I3" s="227" t="s">
        <v>109</v>
      </c>
    </row>
    <row r="4" spans="1:9" s="40" customFormat="1" ht="19.5" customHeight="1" x14ac:dyDescent="0.15">
      <c r="A4" s="540" t="s">
        <v>110</v>
      </c>
      <c r="B4" s="541"/>
      <c r="C4" s="214">
        <v>27192</v>
      </c>
      <c r="D4" s="215">
        <v>22715</v>
      </c>
      <c r="E4" s="215">
        <v>1159</v>
      </c>
      <c r="F4" s="234">
        <v>484</v>
      </c>
      <c r="G4" s="229">
        <v>1441</v>
      </c>
      <c r="H4" s="215">
        <v>593</v>
      </c>
      <c r="I4" s="216">
        <v>38</v>
      </c>
    </row>
    <row r="5" spans="1:9" s="40" customFormat="1" ht="19.5" customHeight="1" x14ac:dyDescent="0.15">
      <c r="A5" s="331"/>
      <c r="B5" s="332" t="s">
        <v>111</v>
      </c>
      <c r="C5" s="196">
        <v>289</v>
      </c>
      <c r="D5" s="197">
        <v>106</v>
      </c>
      <c r="E5" s="222">
        <v>14</v>
      </c>
      <c r="F5" s="235">
        <v>11</v>
      </c>
      <c r="G5" s="230">
        <v>95</v>
      </c>
      <c r="H5" s="222">
        <v>63</v>
      </c>
      <c r="I5" s="221" t="s">
        <v>9</v>
      </c>
    </row>
    <row r="6" spans="1:9" ht="20.25" customHeight="1" x14ac:dyDescent="0.15">
      <c r="A6" s="333"/>
      <c r="B6" s="334" t="s">
        <v>112</v>
      </c>
      <c r="C6" s="199">
        <v>286</v>
      </c>
      <c r="D6" s="200">
        <v>103</v>
      </c>
      <c r="E6" s="223">
        <v>14</v>
      </c>
      <c r="F6" s="236">
        <v>11</v>
      </c>
      <c r="G6" s="231">
        <v>95</v>
      </c>
      <c r="H6" s="223">
        <v>63</v>
      </c>
      <c r="I6" s="202" t="s">
        <v>9</v>
      </c>
    </row>
    <row r="7" spans="1:9" ht="20.25" customHeight="1" x14ac:dyDescent="0.15">
      <c r="A7" s="333"/>
      <c r="B7" s="334" t="s">
        <v>113</v>
      </c>
      <c r="C7" s="199">
        <v>3</v>
      </c>
      <c r="D7" s="200">
        <v>3</v>
      </c>
      <c r="E7" s="223" t="s">
        <v>9</v>
      </c>
      <c r="F7" s="236" t="s">
        <v>9</v>
      </c>
      <c r="G7" s="231" t="s">
        <v>9</v>
      </c>
      <c r="H7" s="223" t="s">
        <v>238</v>
      </c>
      <c r="I7" s="202" t="s">
        <v>9</v>
      </c>
    </row>
    <row r="8" spans="1:9" s="42" customFormat="1" ht="19.5" customHeight="1" x14ac:dyDescent="0.15">
      <c r="A8" s="331"/>
      <c r="B8" s="332" t="s">
        <v>115</v>
      </c>
      <c r="C8" s="196">
        <v>7352</v>
      </c>
      <c r="D8" s="197">
        <v>6169</v>
      </c>
      <c r="E8" s="222">
        <v>450</v>
      </c>
      <c r="F8" s="235">
        <v>118</v>
      </c>
      <c r="G8" s="230">
        <v>437</v>
      </c>
      <c r="H8" s="222">
        <v>182</v>
      </c>
      <c r="I8" s="221">
        <v>31</v>
      </c>
    </row>
    <row r="9" spans="1:9" ht="20.25" customHeight="1" x14ac:dyDescent="0.15">
      <c r="A9" s="333"/>
      <c r="B9" s="335" t="s">
        <v>230</v>
      </c>
      <c r="C9" s="199">
        <v>5</v>
      </c>
      <c r="D9" s="200">
        <v>4</v>
      </c>
      <c r="E9" s="223">
        <v>1</v>
      </c>
      <c r="F9" s="236" t="s">
        <v>9</v>
      </c>
      <c r="G9" s="231" t="s">
        <v>9</v>
      </c>
      <c r="H9" s="223" t="s">
        <v>9</v>
      </c>
      <c r="I9" s="202" t="s">
        <v>9</v>
      </c>
    </row>
    <row r="10" spans="1:9" ht="20.25" customHeight="1" x14ac:dyDescent="0.15">
      <c r="A10" s="333"/>
      <c r="B10" s="334" t="s">
        <v>117</v>
      </c>
      <c r="C10" s="199">
        <v>2282</v>
      </c>
      <c r="D10" s="200">
        <v>1489</v>
      </c>
      <c r="E10" s="223">
        <v>262</v>
      </c>
      <c r="F10" s="236">
        <v>93</v>
      </c>
      <c r="G10" s="231">
        <v>339</v>
      </c>
      <c r="H10" s="223">
        <v>84</v>
      </c>
      <c r="I10" s="202" t="s">
        <v>9</v>
      </c>
    </row>
    <row r="11" spans="1:9" ht="20.25" customHeight="1" x14ac:dyDescent="0.15">
      <c r="A11" s="333"/>
      <c r="B11" s="334" t="s">
        <v>118</v>
      </c>
      <c r="C11" s="199">
        <v>5065</v>
      </c>
      <c r="D11" s="200">
        <v>4676</v>
      </c>
      <c r="E11" s="223">
        <v>187</v>
      </c>
      <c r="F11" s="236">
        <v>25</v>
      </c>
      <c r="G11" s="231">
        <v>98</v>
      </c>
      <c r="H11" s="223">
        <v>98</v>
      </c>
      <c r="I11" s="202">
        <v>31</v>
      </c>
    </row>
    <row r="12" spans="1:9" s="42" customFormat="1" ht="19.5" customHeight="1" x14ac:dyDescent="0.15">
      <c r="A12" s="331"/>
      <c r="B12" s="332" t="s">
        <v>119</v>
      </c>
      <c r="C12" s="196">
        <v>18411</v>
      </c>
      <c r="D12" s="197">
        <v>16083</v>
      </c>
      <c r="E12" s="222">
        <v>690</v>
      </c>
      <c r="F12" s="235">
        <v>349</v>
      </c>
      <c r="G12" s="230">
        <v>841</v>
      </c>
      <c r="H12" s="222">
        <v>343</v>
      </c>
      <c r="I12" s="221">
        <v>7</v>
      </c>
    </row>
    <row r="13" spans="1:9" ht="20.25" customHeight="1" x14ac:dyDescent="0.15">
      <c r="A13" s="333"/>
      <c r="B13" s="336" t="s">
        <v>231</v>
      </c>
      <c r="C13" s="199">
        <v>110</v>
      </c>
      <c r="D13" s="200">
        <v>107</v>
      </c>
      <c r="E13" s="223">
        <v>1</v>
      </c>
      <c r="F13" s="236" t="s">
        <v>9</v>
      </c>
      <c r="G13" s="231" t="s">
        <v>9</v>
      </c>
      <c r="H13" s="223" t="s">
        <v>9</v>
      </c>
      <c r="I13" s="202" t="s">
        <v>9</v>
      </c>
    </row>
    <row r="14" spans="1:9" ht="20.25" customHeight="1" x14ac:dyDescent="0.15">
      <c r="A14" s="333"/>
      <c r="B14" s="334" t="s">
        <v>121</v>
      </c>
      <c r="C14" s="199">
        <v>828</v>
      </c>
      <c r="D14" s="200">
        <v>758</v>
      </c>
      <c r="E14" s="223">
        <v>30</v>
      </c>
      <c r="F14" s="236">
        <v>4</v>
      </c>
      <c r="G14" s="231">
        <v>28</v>
      </c>
      <c r="H14" s="223">
        <v>3</v>
      </c>
      <c r="I14" s="202" t="s">
        <v>9</v>
      </c>
    </row>
    <row r="15" spans="1:9" ht="20.25" customHeight="1" x14ac:dyDescent="0.15">
      <c r="A15" s="333"/>
      <c r="B15" s="334" t="s">
        <v>122</v>
      </c>
      <c r="C15" s="199">
        <v>1337</v>
      </c>
      <c r="D15" s="200">
        <v>1250</v>
      </c>
      <c r="E15" s="223">
        <v>41</v>
      </c>
      <c r="F15" s="236">
        <v>4</v>
      </c>
      <c r="G15" s="231">
        <v>27</v>
      </c>
      <c r="H15" s="223">
        <v>3</v>
      </c>
      <c r="I15" s="202" t="s">
        <v>9</v>
      </c>
    </row>
    <row r="16" spans="1:9" ht="20.25" customHeight="1" x14ac:dyDescent="0.15">
      <c r="A16" s="333"/>
      <c r="B16" s="334" t="s">
        <v>123</v>
      </c>
      <c r="C16" s="199">
        <v>4971</v>
      </c>
      <c r="D16" s="200">
        <v>4418</v>
      </c>
      <c r="E16" s="223">
        <v>247</v>
      </c>
      <c r="F16" s="236">
        <v>73</v>
      </c>
      <c r="G16" s="231">
        <v>137</v>
      </c>
      <c r="H16" s="223">
        <v>77</v>
      </c>
      <c r="I16" s="202" t="s">
        <v>9</v>
      </c>
    </row>
    <row r="17" spans="1:9" ht="20.25" customHeight="1" x14ac:dyDescent="0.15">
      <c r="A17" s="333"/>
      <c r="B17" s="334" t="s">
        <v>124</v>
      </c>
      <c r="C17" s="199">
        <v>582</v>
      </c>
      <c r="D17" s="200">
        <v>548</v>
      </c>
      <c r="E17" s="223">
        <v>16</v>
      </c>
      <c r="F17" s="236">
        <v>1</v>
      </c>
      <c r="G17" s="231">
        <v>12</v>
      </c>
      <c r="H17" s="223" t="s">
        <v>9</v>
      </c>
      <c r="I17" s="202" t="s">
        <v>9</v>
      </c>
    </row>
    <row r="18" spans="1:9" ht="20.25" customHeight="1" x14ac:dyDescent="0.15">
      <c r="A18" s="333"/>
      <c r="B18" s="334" t="s">
        <v>125</v>
      </c>
      <c r="C18" s="199">
        <v>540</v>
      </c>
      <c r="D18" s="200">
        <v>347</v>
      </c>
      <c r="E18" s="223">
        <v>93</v>
      </c>
      <c r="F18" s="236">
        <v>14</v>
      </c>
      <c r="G18" s="231">
        <v>57</v>
      </c>
      <c r="H18" s="223">
        <v>27</v>
      </c>
      <c r="I18" s="202" t="s">
        <v>9</v>
      </c>
    </row>
    <row r="19" spans="1:9" ht="20.25" customHeight="1" x14ac:dyDescent="0.15">
      <c r="A19" s="333"/>
      <c r="B19" s="335" t="s">
        <v>232</v>
      </c>
      <c r="C19" s="199">
        <v>839</v>
      </c>
      <c r="D19" s="200">
        <v>573</v>
      </c>
      <c r="E19" s="223">
        <v>69</v>
      </c>
      <c r="F19" s="236">
        <v>33</v>
      </c>
      <c r="G19" s="231">
        <v>120</v>
      </c>
      <c r="H19" s="223">
        <v>41</v>
      </c>
      <c r="I19" s="202" t="s">
        <v>9</v>
      </c>
    </row>
    <row r="20" spans="1:9" ht="20.25" customHeight="1" x14ac:dyDescent="0.15">
      <c r="A20" s="333"/>
      <c r="B20" s="335" t="s">
        <v>233</v>
      </c>
      <c r="C20" s="199">
        <v>1699</v>
      </c>
      <c r="D20" s="200">
        <v>1401</v>
      </c>
      <c r="E20" s="223">
        <v>39</v>
      </c>
      <c r="F20" s="236">
        <v>79</v>
      </c>
      <c r="G20" s="231">
        <v>90</v>
      </c>
      <c r="H20" s="223">
        <v>82</v>
      </c>
      <c r="I20" s="202" t="s">
        <v>9</v>
      </c>
    </row>
    <row r="21" spans="1:9" ht="20.25" customHeight="1" x14ac:dyDescent="0.15">
      <c r="A21" s="333"/>
      <c r="B21" s="335" t="s">
        <v>234</v>
      </c>
      <c r="C21" s="199">
        <v>1052</v>
      </c>
      <c r="D21" s="200">
        <v>774</v>
      </c>
      <c r="E21" s="223">
        <v>44</v>
      </c>
      <c r="F21" s="236">
        <v>63</v>
      </c>
      <c r="G21" s="231">
        <v>116</v>
      </c>
      <c r="H21" s="223">
        <v>48</v>
      </c>
      <c r="I21" s="202" t="s">
        <v>9</v>
      </c>
    </row>
    <row r="22" spans="1:9" ht="20.25" customHeight="1" x14ac:dyDescent="0.15">
      <c r="A22" s="333"/>
      <c r="B22" s="334" t="s">
        <v>127</v>
      </c>
      <c r="C22" s="199">
        <v>1271</v>
      </c>
      <c r="D22" s="200">
        <v>1176</v>
      </c>
      <c r="E22" s="223">
        <v>8</v>
      </c>
      <c r="F22" s="236">
        <v>14</v>
      </c>
      <c r="G22" s="231">
        <v>65</v>
      </c>
      <c r="H22" s="223">
        <v>6</v>
      </c>
      <c r="I22" s="202" t="s">
        <v>9</v>
      </c>
    </row>
    <row r="23" spans="1:9" ht="20.25" customHeight="1" x14ac:dyDescent="0.15">
      <c r="A23" s="333"/>
      <c r="B23" s="334" t="s">
        <v>128</v>
      </c>
      <c r="C23" s="199">
        <v>2888</v>
      </c>
      <c r="D23" s="200">
        <v>2730</v>
      </c>
      <c r="E23" s="223">
        <v>30</v>
      </c>
      <c r="F23" s="236">
        <v>38</v>
      </c>
      <c r="G23" s="231">
        <v>34</v>
      </c>
      <c r="H23" s="223">
        <v>33</v>
      </c>
      <c r="I23" s="202" t="s">
        <v>9</v>
      </c>
    </row>
    <row r="24" spans="1:9" ht="20.25" customHeight="1" x14ac:dyDescent="0.15">
      <c r="A24" s="333"/>
      <c r="B24" s="334" t="s">
        <v>129</v>
      </c>
      <c r="C24" s="199">
        <v>148</v>
      </c>
      <c r="D24" s="200">
        <v>145</v>
      </c>
      <c r="E24" s="223">
        <v>2</v>
      </c>
      <c r="F24" s="236" t="s">
        <v>9</v>
      </c>
      <c r="G24" s="231" t="s">
        <v>9</v>
      </c>
      <c r="H24" s="223" t="s">
        <v>9</v>
      </c>
      <c r="I24" s="202" t="s">
        <v>9</v>
      </c>
    </row>
    <row r="25" spans="1:9" ht="20.25" customHeight="1" x14ac:dyDescent="0.15">
      <c r="A25" s="333"/>
      <c r="B25" s="335" t="s">
        <v>235</v>
      </c>
      <c r="C25" s="199">
        <v>1397</v>
      </c>
      <c r="D25" s="200">
        <v>1107</v>
      </c>
      <c r="E25" s="223">
        <v>70</v>
      </c>
      <c r="F25" s="236">
        <v>26</v>
      </c>
      <c r="G25" s="231">
        <v>155</v>
      </c>
      <c r="H25" s="223">
        <v>23</v>
      </c>
      <c r="I25" s="202">
        <v>7</v>
      </c>
    </row>
    <row r="26" spans="1:9" ht="20.25" customHeight="1" x14ac:dyDescent="0.15">
      <c r="A26" s="333"/>
      <c r="B26" s="335" t="s">
        <v>236</v>
      </c>
      <c r="C26" s="199">
        <v>749</v>
      </c>
      <c r="D26" s="200">
        <v>749</v>
      </c>
      <c r="E26" s="223" t="s">
        <v>9</v>
      </c>
      <c r="F26" s="236" t="s">
        <v>9</v>
      </c>
      <c r="G26" s="231" t="s">
        <v>9</v>
      </c>
      <c r="H26" s="223" t="s">
        <v>9</v>
      </c>
      <c r="I26" s="202" t="s">
        <v>9</v>
      </c>
    </row>
    <row r="27" spans="1:9" s="42" customFormat="1" ht="20.25" customHeight="1" x14ac:dyDescent="0.15">
      <c r="A27" s="337"/>
      <c r="B27" s="338" t="s">
        <v>130</v>
      </c>
      <c r="C27" s="203">
        <v>1140</v>
      </c>
      <c r="D27" s="204">
        <v>357</v>
      </c>
      <c r="E27" s="225">
        <v>5</v>
      </c>
      <c r="F27" s="237">
        <v>6</v>
      </c>
      <c r="G27" s="232">
        <v>68</v>
      </c>
      <c r="H27" s="225">
        <v>5</v>
      </c>
      <c r="I27" s="224" t="s">
        <v>9</v>
      </c>
    </row>
    <row r="28" spans="1:9" s="38" customFormat="1" ht="11.25" customHeight="1" x14ac:dyDescent="0.15">
      <c r="A28" s="190" t="s">
        <v>83</v>
      </c>
    </row>
    <row r="29" spans="1:9" s="43" customFormat="1" ht="11.25" customHeight="1" x14ac:dyDescent="0.15">
      <c r="A29" s="52" t="s">
        <v>131</v>
      </c>
    </row>
    <row r="30" spans="1:9" s="43" customFormat="1" ht="9.75" x14ac:dyDescent="0.15"/>
  </sheetData>
  <mergeCells count="2">
    <mergeCell ref="A4:B4"/>
    <mergeCell ref="A3:B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R29"/>
  <sheetViews>
    <sheetView showGridLines="0" view="pageBreakPreview" zoomScaleNormal="100" zoomScaleSheetLayoutView="100" workbookViewId="0">
      <selection activeCell="L19" sqref="L19"/>
    </sheetView>
  </sheetViews>
  <sheetFormatPr defaultRowHeight="13.5" x14ac:dyDescent="0.15"/>
  <cols>
    <col min="1" max="1" width="0.875" style="49" customWidth="1"/>
    <col min="2" max="2" width="21.875" style="49" customWidth="1"/>
    <col min="3" max="18" width="7.125" style="51" customWidth="1"/>
    <col min="19" max="16384" width="9" style="49"/>
  </cols>
  <sheetData>
    <row r="1" spans="1:18" s="44" customFormat="1" ht="15" customHeight="1" x14ac:dyDescent="0.15">
      <c r="A1" s="339" t="s">
        <v>269</v>
      </c>
      <c r="C1" s="46"/>
      <c r="D1" s="46"/>
      <c r="E1" s="46"/>
      <c r="F1" s="46"/>
      <c r="G1" s="46"/>
      <c r="H1" s="46"/>
      <c r="J1" s="45"/>
      <c r="K1" s="46"/>
      <c r="L1" s="46"/>
      <c r="M1" s="46"/>
      <c r="N1" s="46"/>
      <c r="O1" s="46"/>
      <c r="P1" s="46"/>
      <c r="Q1" s="46"/>
      <c r="R1" s="47"/>
    </row>
    <row r="2" spans="1:18" s="44" customFormat="1" ht="11.45" customHeight="1" thickBot="1" x14ac:dyDescent="0.2">
      <c r="C2" s="45"/>
      <c r="D2" s="45"/>
      <c r="E2" s="45"/>
      <c r="F2" s="45"/>
      <c r="G2" s="45"/>
      <c r="H2" s="45"/>
      <c r="I2" s="45"/>
      <c r="J2" s="45"/>
      <c r="K2" s="45"/>
      <c r="L2" s="45"/>
      <c r="M2" s="48"/>
      <c r="N2" s="45"/>
      <c r="O2" s="547" t="s">
        <v>132</v>
      </c>
      <c r="P2" s="547"/>
      <c r="Q2" s="547"/>
      <c r="R2" s="547"/>
    </row>
    <row r="3" spans="1:18" ht="19.5" customHeight="1" x14ac:dyDescent="0.15">
      <c r="A3" s="548"/>
      <c r="B3" s="549"/>
      <c r="C3" s="180" t="s">
        <v>7</v>
      </c>
      <c r="D3" s="180" t="s">
        <v>28</v>
      </c>
      <c r="E3" s="180" t="s">
        <v>133</v>
      </c>
      <c r="F3" s="180" t="s">
        <v>134</v>
      </c>
      <c r="G3" s="180" t="s">
        <v>135</v>
      </c>
      <c r="H3" s="180" t="s">
        <v>136</v>
      </c>
      <c r="I3" s="180" t="s">
        <v>137</v>
      </c>
      <c r="J3" s="180" t="s">
        <v>138</v>
      </c>
      <c r="K3" s="180" t="s">
        <v>139</v>
      </c>
      <c r="L3" s="180" t="s">
        <v>140</v>
      </c>
      <c r="M3" s="181" t="s">
        <v>141</v>
      </c>
      <c r="N3" s="180" t="s">
        <v>142</v>
      </c>
      <c r="O3" s="181" t="s">
        <v>143</v>
      </c>
      <c r="P3" s="181" t="s">
        <v>144</v>
      </c>
      <c r="Q3" s="181" t="s">
        <v>145</v>
      </c>
      <c r="R3" s="180" t="s">
        <v>71</v>
      </c>
    </row>
    <row r="4" spans="1:18" s="50" customFormat="1" x14ac:dyDescent="0.15">
      <c r="A4" s="540" t="s">
        <v>110</v>
      </c>
      <c r="B4" s="541"/>
      <c r="C4" s="340">
        <f>SUM(D4:R4)</f>
        <v>27192</v>
      </c>
      <c r="D4" s="340">
        <f>SUM(D5,D8,D12,D27)</f>
        <v>457</v>
      </c>
      <c r="E4" s="340">
        <f t="shared" ref="E4:R4" si="0">SUM(E5,E8,E12,E27)</f>
        <v>2023</v>
      </c>
      <c r="F4" s="340">
        <f t="shared" si="0"/>
        <v>2563</v>
      </c>
      <c r="G4" s="340">
        <f t="shared" si="0"/>
        <v>3152</v>
      </c>
      <c r="H4" s="340">
        <f t="shared" si="0"/>
        <v>3585</v>
      </c>
      <c r="I4" s="340">
        <f t="shared" si="0"/>
        <v>3959</v>
      </c>
      <c r="J4" s="340">
        <f t="shared" si="0"/>
        <v>2910</v>
      </c>
      <c r="K4" s="340">
        <f t="shared" si="0"/>
        <v>2312</v>
      </c>
      <c r="L4" s="340">
        <f t="shared" si="0"/>
        <v>1988</v>
      </c>
      <c r="M4" s="340">
        <f t="shared" si="0"/>
        <v>1831</v>
      </c>
      <c r="N4" s="340">
        <f t="shared" si="0"/>
        <v>1503</v>
      </c>
      <c r="O4" s="340">
        <f t="shared" si="0"/>
        <v>592</v>
      </c>
      <c r="P4" s="340">
        <f t="shared" si="0"/>
        <v>216</v>
      </c>
      <c r="Q4" s="340">
        <f t="shared" si="0"/>
        <v>76</v>
      </c>
      <c r="R4" s="340">
        <f t="shared" si="0"/>
        <v>25</v>
      </c>
    </row>
    <row r="5" spans="1:18" s="50" customFormat="1" x14ac:dyDescent="0.15">
      <c r="A5" s="331"/>
      <c r="B5" s="332" t="s">
        <v>111</v>
      </c>
      <c r="C5" s="182">
        <f>SUM(D5:R5)</f>
        <v>289</v>
      </c>
      <c r="D5" s="182">
        <f>SUM(D6:D7)</f>
        <v>1</v>
      </c>
      <c r="E5" s="182">
        <f t="shared" ref="E5:R5" si="1">SUM(E6:E7)</f>
        <v>3</v>
      </c>
      <c r="F5" s="182">
        <f t="shared" si="1"/>
        <v>5</v>
      </c>
      <c r="G5" s="182">
        <f t="shared" si="1"/>
        <v>18</v>
      </c>
      <c r="H5" s="182">
        <f t="shared" si="1"/>
        <v>25</v>
      </c>
      <c r="I5" s="182">
        <f t="shared" si="1"/>
        <v>15</v>
      </c>
      <c r="J5" s="182">
        <f t="shared" si="1"/>
        <v>14</v>
      </c>
      <c r="K5" s="182">
        <f t="shared" si="1"/>
        <v>21</v>
      </c>
      <c r="L5" s="182">
        <f t="shared" si="1"/>
        <v>14</v>
      </c>
      <c r="M5" s="182">
        <f t="shared" si="1"/>
        <v>32</v>
      </c>
      <c r="N5" s="182">
        <f t="shared" si="1"/>
        <v>57</v>
      </c>
      <c r="O5" s="182">
        <f t="shared" si="1"/>
        <v>43</v>
      </c>
      <c r="P5" s="182">
        <f t="shared" si="1"/>
        <v>32</v>
      </c>
      <c r="Q5" s="182">
        <f t="shared" si="1"/>
        <v>6</v>
      </c>
      <c r="R5" s="182">
        <f t="shared" si="1"/>
        <v>3</v>
      </c>
    </row>
    <row r="6" spans="1:18" ht="22.5" customHeight="1" x14ac:dyDescent="0.15">
      <c r="A6" s="333"/>
      <c r="B6" s="334" t="s">
        <v>112</v>
      </c>
      <c r="C6" s="183">
        <f>SUM(D6:R6)</f>
        <v>286</v>
      </c>
      <c r="D6" s="183">
        <v>1</v>
      </c>
      <c r="E6" s="183">
        <v>3</v>
      </c>
      <c r="F6" s="183">
        <v>5</v>
      </c>
      <c r="G6" s="183">
        <v>18</v>
      </c>
      <c r="H6" s="183">
        <v>24</v>
      </c>
      <c r="I6" s="183">
        <v>15</v>
      </c>
      <c r="J6" s="184">
        <v>14</v>
      </c>
      <c r="K6" s="183">
        <v>21</v>
      </c>
      <c r="L6" s="183">
        <v>12</v>
      </c>
      <c r="M6" s="183">
        <v>32</v>
      </c>
      <c r="N6" s="183">
        <v>57</v>
      </c>
      <c r="O6" s="185">
        <v>43</v>
      </c>
      <c r="P6" s="185">
        <v>32</v>
      </c>
      <c r="Q6" s="185">
        <v>6</v>
      </c>
      <c r="R6" s="183">
        <v>3</v>
      </c>
    </row>
    <row r="7" spans="1:18" ht="22.5" customHeight="1" x14ac:dyDescent="0.15">
      <c r="A7" s="333"/>
      <c r="B7" s="334" t="s">
        <v>113</v>
      </c>
      <c r="C7" s="183">
        <f t="shared" ref="C7:C27" si="2">SUM(D7:R7)</f>
        <v>3</v>
      </c>
      <c r="D7" s="183" t="s">
        <v>146</v>
      </c>
      <c r="E7" s="183" t="s">
        <v>146</v>
      </c>
      <c r="F7" s="183" t="s">
        <v>146</v>
      </c>
      <c r="G7" s="183" t="s">
        <v>146</v>
      </c>
      <c r="H7" s="183">
        <v>1</v>
      </c>
      <c r="I7" s="183" t="s">
        <v>146</v>
      </c>
      <c r="J7" s="183" t="s">
        <v>146</v>
      </c>
      <c r="K7" s="183" t="s">
        <v>146</v>
      </c>
      <c r="L7" s="183">
        <v>2</v>
      </c>
      <c r="M7" s="183" t="s">
        <v>146</v>
      </c>
      <c r="N7" s="183" t="s">
        <v>146</v>
      </c>
      <c r="O7" s="183" t="s">
        <v>146</v>
      </c>
      <c r="P7" s="183" t="s">
        <v>146</v>
      </c>
      <c r="Q7" s="183" t="s">
        <v>146</v>
      </c>
      <c r="R7" s="183" t="s">
        <v>146</v>
      </c>
    </row>
    <row r="8" spans="1:18" s="50" customFormat="1" x14ac:dyDescent="0.15">
      <c r="A8" s="331"/>
      <c r="B8" s="332" t="s">
        <v>115</v>
      </c>
      <c r="C8" s="186">
        <f>SUM(D8:R8)</f>
        <v>7352</v>
      </c>
      <c r="D8" s="182">
        <f>SUM(D9:D11)</f>
        <v>58</v>
      </c>
      <c r="E8" s="182">
        <f t="shared" ref="E8:R8" si="3">SUM(E9:E11)</f>
        <v>377</v>
      </c>
      <c r="F8" s="182">
        <f>SUM(F9:F11)</f>
        <v>672</v>
      </c>
      <c r="G8" s="182">
        <f t="shared" si="3"/>
        <v>915</v>
      </c>
      <c r="H8" s="182">
        <f t="shared" si="3"/>
        <v>1103</v>
      </c>
      <c r="I8" s="182">
        <f t="shared" si="3"/>
        <v>1184</v>
      </c>
      <c r="J8" s="182">
        <f t="shared" si="3"/>
        <v>867</v>
      </c>
      <c r="K8" s="182">
        <f t="shared" si="3"/>
        <v>645</v>
      </c>
      <c r="L8" s="182">
        <f t="shared" si="3"/>
        <v>518</v>
      </c>
      <c r="M8" s="182">
        <f t="shared" si="3"/>
        <v>476</v>
      </c>
      <c r="N8" s="182">
        <f t="shared" si="3"/>
        <v>375</v>
      </c>
      <c r="O8" s="182">
        <f t="shared" si="3"/>
        <v>105</v>
      </c>
      <c r="P8" s="182">
        <f t="shared" si="3"/>
        <v>39</v>
      </c>
      <c r="Q8" s="182">
        <f t="shared" si="3"/>
        <v>15</v>
      </c>
      <c r="R8" s="182">
        <f t="shared" si="3"/>
        <v>3</v>
      </c>
    </row>
    <row r="9" spans="1:18" ht="22.5" customHeight="1" x14ac:dyDescent="0.15">
      <c r="A9" s="333"/>
      <c r="B9" s="335" t="s">
        <v>116</v>
      </c>
      <c r="C9" s="183">
        <f>SUM(D9:R9)</f>
        <v>5</v>
      </c>
      <c r="D9" s="183" t="s">
        <v>146</v>
      </c>
      <c r="E9" s="183" t="s">
        <v>146</v>
      </c>
      <c r="F9" s="183" t="s">
        <v>146</v>
      </c>
      <c r="G9" s="183">
        <v>1</v>
      </c>
      <c r="H9" s="183">
        <v>1</v>
      </c>
      <c r="I9" s="183">
        <v>2</v>
      </c>
      <c r="J9" s="183" t="s">
        <v>146</v>
      </c>
      <c r="K9" s="183" t="s">
        <v>146</v>
      </c>
      <c r="L9" s="183">
        <v>1</v>
      </c>
      <c r="M9" s="183" t="s">
        <v>146</v>
      </c>
      <c r="N9" s="183" t="s">
        <v>146</v>
      </c>
      <c r="O9" s="183" t="s">
        <v>146</v>
      </c>
      <c r="P9" s="183" t="s">
        <v>146</v>
      </c>
      <c r="Q9" s="183" t="s">
        <v>146</v>
      </c>
      <c r="R9" s="183" t="s">
        <v>146</v>
      </c>
    </row>
    <row r="10" spans="1:18" ht="22.5" customHeight="1" x14ac:dyDescent="0.15">
      <c r="A10" s="333"/>
      <c r="B10" s="334" t="s">
        <v>117</v>
      </c>
      <c r="C10" s="183">
        <f t="shared" si="2"/>
        <v>2282</v>
      </c>
      <c r="D10" s="183">
        <v>23</v>
      </c>
      <c r="E10" s="183">
        <v>107</v>
      </c>
      <c r="F10" s="183">
        <v>162</v>
      </c>
      <c r="G10" s="183">
        <v>222</v>
      </c>
      <c r="H10" s="183">
        <v>319</v>
      </c>
      <c r="I10" s="183">
        <v>375</v>
      </c>
      <c r="J10" s="184">
        <v>226</v>
      </c>
      <c r="K10" s="183">
        <v>180</v>
      </c>
      <c r="L10" s="183">
        <v>185</v>
      </c>
      <c r="M10" s="183">
        <v>220</v>
      </c>
      <c r="N10" s="183">
        <v>195</v>
      </c>
      <c r="O10" s="185">
        <v>50</v>
      </c>
      <c r="P10" s="185">
        <v>15</v>
      </c>
      <c r="Q10" s="185">
        <v>3</v>
      </c>
      <c r="R10" s="183" t="s">
        <v>146</v>
      </c>
    </row>
    <row r="11" spans="1:18" ht="22.5" customHeight="1" x14ac:dyDescent="0.15">
      <c r="A11" s="333"/>
      <c r="B11" s="334" t="s">
        <v>118</v>
      </c>
      <c r="C11" s="183">
        <f t="shared" si="2"/>
        <v>5065</v>
      </c>
      <c r="D11" s="183">
        <v>35</v>
      </c>
      <c r="E11" s="183">
        <v>270</v>
      </c>
      <c r="F11" s="183">
        <v>510</v>
      </c>
      <c r="G11" s="183">
        <v>692</v>
      </c>
      <c r="H11" s="183">
        <v>783</v>
      </c>
      <c r="I11" s="183">
        <v>807</v>
      </c>
      <c r="J11" s="184">
        <v>641</v>
      </c>
      <c r="K11" s="183">
        <v>465</v>
      </c>
      <c r="L11" s="183">
        <v>332</v>
      </c>
      <c r="M11" s="183">
        <v>256</v>
      </c>
      <c r="N11" s="183">
        <v>180</v>
      </c>
      <c r="O11" s="185">
        <v>55</v>
      </c>
      <c r="P11" s="185">
        <v>24</v>
      </c>
      <c r="Q11" s="185">
        <v>12</v>
      </c>
      <c r="R11" s="183">
        <v>3</v>
      </c>
    </row>
    <row r="12" spans="1:18" s="50" customFormat="1" x14ac:dyDescent="0.15">
      <c r="A12" s="331"/>
      <c r="B12" s="332" t="s">
        <v>119</v>
      </c>
      <c r="C12" s="182">
        <f t="shared" si="2"/>
        <v>18411</v>
      </c>
      <c r="D12" s="182">
        <f t="shared" ref="D12:R12" si="4">SUM(D13:D26)</f>
        <v>378</v>
      </c>
      <c r="E12" s="182">
        <f t="shared" si="4"/>
        <v>1479</v>
      </c>
      <c r="F12" s="182">
        <f t="shared" si="4"/>
        <v>1709</v>
      </c>
      <c r="G12" s="182">
        <f t="shared" si="4"/>
        <v>2102</v>
      </c>
      <c r="H12" s="182">
        <f t="shared" si="4"/>
        <v>2341</v>
      </c>
      <c r="I12" s="182">
        <f t="shared" si="4"/>
        <v>2640</v>
      </c>
      <c r="J12" s="182">
        <f t="shared" si="4"/>
        <v>1947</v>
      </c>
      <c r="K12" s="182">
        <f t="shared" si="4"/>
        <v>1579</v>
      </c>
      <c r="L12" s="182">
        <f t="shared" si="4"/>
        <v>1403</v>
      </c>
      <c r="M12" s="182">
        <f t="shared" si="4"/>
        <v>1255</v>
      </c>
      <c r="N12" s="182">
        <f t="shared" si="4"/>
        <v>991</v>
      </c>
      <c r="O12" s="182">
        <f t="shared" si="4"/>
        <v>407</v>
      </c>
      <c r="P12" s="182">
        <f t="shared" si="4"/>
        <v>122</v>
      </c>
      <c r="Q12" s="182">
        <f t="shared" si="4"/>
        <v>44</v>
      </c>
      <c r="R12" s="182">
        <f t="shared" si="4"/>
        <v>14</v>
      </c>
    </row>
    <row r="13" spans="1:18" s="50" customFormat="1" ht="22.5" customHeight="1" x14ac:dyDescent="0.15">
      <c r="A13" s="333"/>
      <c r="B13" s="336" t="s">
        <v>120</v>
      </c>
      <c r="C13" s="183">
        <f>SUM(D13:R13)</f>
        <v>110</v>
      </c>
      <c r="D13" s="183" t="s">
        <v>146</v>
      </c>
      <c r="E13" s="183">
        <v>5</v>
      </c>
      <c r="F13" s="183">
        <v>6</v>
      </c>
      <c r="G13" s="183">
        <v>9</v>
      </c>
      <c r="H13" s="183">
        <v>18</v>
      </c>
      <c r="I13" s="183">
        <v>23</v>
      </c>
      <c r="J13" s="184">
        <v>14</v>
      </c>
      <c r="K13" s="183">
        <v>20</v>
      </c>
      <c r="L13" s="183">
        <v>6</v>
      </c>
      <c r="M13" s="183">
        <v>7</v>
      </c>
      <c r="N13" s="183">
        <v>2</v>
      </c>
      <c r="O13" s="183" t="s">
        <v>146</v>
      </c>
      <c r="P13" s="183" t="s">
        <v>146</v>
      </c>
      <c r="Q13" s="183" t="s">
        <v>146</v>
      </c>
      <c r="R13" s="183" t="s">
        <v>146</v>
      </c>
    </row>
    <row r="14" spans="1:18" ht="22.5" customHeight="1" x14ac:dyDescent="0.15">
      <c r="A14" s="333"/>
      <c r="B14" s="334" t="s">
        <v>121</v>
      </c>
      <c r="C14" s="183">
        <f>SUM(D14:R14)</f>
        <v>828</v>
      </c>
      <c r="D14" s="183">
        <v>1</v>
      </c>
      <c r="E14" s="183">
        <v>52</v>
      </c>
      <c r="F14" s="183">
        <v>115</v>
      </c>
      <c r="G14" s="183">
        <v>134</v>
      </c>
      <c r="H14" s="183">
        <v>136</v>
      </c>
      <c r="I14" s="183">
        <v>127</v>
      </c>
      <c r="J14" s="184">
        <v>119</v>
      </c>
      <c r="K14" s="183">
        <v>64</v>
      </c>
      <c r="L14" s="183">
        <v>40</v>
      </c>
      <c r="M14" s="183">
        <v>27</v>
      </c>
      <c r="N14" s="183">
        <v>8</v>
      </c>
      <c r="O14" s="185">
        <v>4</v>
      </c>
      <c r="P14" s="183">
        <v>1</v>
      </c>
      <c r="Q14" s="183" t="s">
        <v>146</v>
      </c>
      <c r="R14" s="183" t="s">
        <v>146</v>
      </c>
    </row>
    <row r="15" spans="1:18" ht="22.5" customHeight="1" x14ac:dyDescent="0.15">
      <c r="A15" s="333"/>
      <c r="B15" s="334" t="s">
        <v>122</v>
      </c>
      <c r="C15" s="183">
        <f>SUM(D15:R15)</f>
        <v>1337</v>
      </c>
      <c r="D15" s="183">
        <v>19</v>
      </c>
      <c r="E15" s="183">
        <v>45</v>
      </c>
      <c r="F15" s="183">
        <v>108</v>
      </c>
      <c r="G15" s="183">
        <v>124</v>
      </c>
      <c r="H15" s="183">
        <v>155</v>
      </c>
      <c r="I15" s="183">
        <v>207</v>
      </c>
      <c r="J15" s="184">
        <v>176</v>
      </c>
      <c r="K15" s="183">
        <v>152</v>
      </c>
      <c r="L15" s="183">
        <v>121</v>
      </c>
      <c r="M15" s="183">
        <v>103</v>
      </c>
      <c r="N15" s="183">
        <v>85</v>
      </c>
      <c r="O15" s="185">
        <v>35</v>
      </c>
      <c r="P15" s="185">
        <v>7</v>
      </c>
      <c r="Q15" s="183" t="s">
        <v>146</v>
      </c>
      <c r="R15" s="183" t="s">
        <v>146</v>
      </c>
    </row>
    <row r="16" spans="1:18" ht="22.5" customHeight="1" x14ac:dyDescent="0.15">
      <c r="A16" s="333"/>
      <c r="B16" s="334" t="s">
        <v>123</v>
      </c>
      <c r="C16" s="183">
        <f>SUM(D16:R16)</f>
        <v>4971</v>
      </c>
      <c r="D16" s="183">
        <v>112</v>
      </c>
      <c r="E16" s="183">
        <v>459</v>
      </c>
      <c r="F16" s="183">
        <v>450</v>
      </c>
      <c r="G16" s="183">
        <v>582</v>
      </c>
      <c r="H16" s="183">
        <v>639</v>
      </c>
      <c r="I16" s="183">
        <v>740</v>
      </c>
      <c r="J16" s="184">
        <v>541</v>
      </c>
      <c r="K16" s="183">
        <v>401</v>
      </c>
      <c r="L16" s="183">
        <v>356</v>
      </c>
      <c r="M16" s="183">
        <v>344</v>
      </c>
      <c r="N16" s="183">
        <v>232</v>
      </c>
      <c r="O16" s="185">
        <v>74</v>
      </c>
      <c r="P16" s="185">
        <v>30</v>
      </c>
      <c r="Q16" s="183">
        <v>8</v>
      </c>
      <c r="R16" s="183">
        <v>3</v>
      </c>
    </row>
    <row r="17" spans="1:18" ht="22.5" customHeight="1" x14ac:dyDescent="0.15">
      <c r="A17" s="333"/>
      <c r="B17" s="334" t="s">
        <v>124</v>
      </c>
      <c r="C17" s="183">
        <f t="shared" si="2"/>
        <v>582</v>
      </c>
      <c r="D17" s="183" t="s">
        <v>146</v>
      </c>
      <c r="E17" s="183">
        <v>17</v>
      </c>
      <c r="F17" s="183">
        <v>75</v>
      </c>
      <c r="G17" s="183">
        <v>64</v>
      </c>
      <c r="H17" s="183">
        <v>70</v>
      </c>
      <c r="I17" s="183">
        <v>103</v>
      </c>
      <c r="J17" s="184">
        <v>78</v>
      </c>
      <c r="K17" s="183">
        <v>56</v>
      </c>
      <c r="L17" s="183">
        <v>65</v>
      </c>
      <c r="M17" s="183">
        <v>28</v>
      </c>
      <c r="N17" s="183">
        <v>18</v>
      </c>
      <c r="O17" s="185">
        <v>7</v>
      </c>
      <c r="P17" s="183">
        <v>1</v>
      </c>
      <c r="Q17" s="183" t="s">
        <v>146</v>
      </c>
      <c r="R17" s="183" t="s">
        <v>146</v>
      </c>
    </row>
    <row r="18" spans="1:18" ht="22.5" customHeight="1" x14ac:dyDescent="0.15">
      <c r="A18" s="333"/>
      <c r="B18" s="334" t="s">
        <v>125</v>
      </c>
      <c r="C18" s="183">
        <f t="shared" si="2"/>
        <v>540</v>
      </c>
      <c r="D18" s="183">
        <v>6</v>
      </c>
      <c r="E18" s="183">
        <v>37</v>
      </c>
      <c r="F18" s="183">
        <v>27</v>
      </c>
      <c r="G18" s="183">
        <v>50</v>
      </c>
      <c r="H18" s="183">
        <v>49</v>
      </c>
      <c r="I18" s="183">
        <v>54</v>
      </c>
      <c r="J18" s="184">
        <v>46</v>
      </c>
      <c r="K18" s="183">
        <v>38</v>
      </c>
      <c r="L18" s="183">
        <v>50</v>
      </c>
      <c r="M18" s="183">
        <v>51</v>
      </c>
      <c r="N18" s="183">
        <v>67</v>
      </c>
      <c r="O18" s="185">
        <v>28</v>
      </c>
      <c r="P18" s="185">
        <v>16</v>
      </c>
      <c r="Q18" s="185">
        <v>15</v>
      </c>
      <c r="R18" s="183">
        <v>6</v>
      </c>
    </row>
    <row r="19" spans="1:18" ht="22.5" customHeight="1" x14ac:dyDescent="0.15">
      <c r="A19" s="333"/>
      <c r="B19" s="335" t="s">
        <v>213</v>
      </c>
      <c r="C19" s="183">
        <f t="shared" si="2"/>
        <v>839</v>
      </c>
      <c r="D19" s="183">
        <v>4</v>
      </c>
      <c r="E19" s="183">
        <v>26</v>
      </c>
      <c r="F19" s="183">
        <v>58</v>
      </c>
      <c r="G19" s="183">
        <v>91</v>
      </c>
      <c r="H19" s="183">
        <v>117</v>
      </c>
      <c r="I19" s="183">
        <v>143</v>
      </c>
      <c r="J19" s="184">
        <v>93</v>
      </c>
      <c r="K19" s="183">
        <v>75</v>
      </c>
      <c r="L19" s="183">
        <v>69</v>
      </c>
      <c r="M19" s="183">
        <v>69</v>
      </c>
      <c r="N19" s="183">
        <v>58</v>
      </c>
      <c r="O19" s="185">
        <v>19</v>
      </c>
      <c r="P19" s="185">
        <v>10</v>
      </c>
      <c r="Q19" s="185">
        <v>5</v>
      </c>
      <c r="R19" s="183">
        <v>2</v>
      </c>
    </row>
    <row r="20" spans="1:18" ht="22.5" customHeight="1" x14ac:dyDescent="0.15">
      <c r="A20" s="333"/>
      <c r="B20" s="335" t="s">
        <v>126</v>
      </c>
      <c r="C20" s="183">
        <f t="shared" si="2"/>
        <v>1699</v>
      </c>
      <c r="D20" s="183">
        <v>158</v>
      </c>
      <c r="E20" s="183">
        <v>311</v>
      </c>
      <c r="F20" s="183">
        <v>122</v>
      </c>
      <c r="G20" s="183">
        <v>150</v>
      </c>
      <c r="H20" s="183">
        <v>169</v>
      </c>
      <c r="I20" s="183">
        <v>164</v>
      </c>
      <c r="J20" s="184">
        <v>136</v>
      </c>
      <c r="K20" s="183">
        <v>110</v>
      </c>
      <c r="L20" s="183">
        <v>100</v>
      </c>
      <c r="M20" s="183">
        <v>107</v>
      </c>
      <c r="N20" s="183">
        <v>118</v>
      </c>
      <c r="O20" s="185">
        <v>42</v>
      </c>
      <c r="P20" s="185">
        <v>9</v>
      </c>
      <c r="Q20" s="185">
        <v>3</v>
      </c>
      <c r="R20" s="183" t="s">
        <v>146</v>
      </c>
    </row>
    <row r="21" spans="1:18" ht="22.5" customHeight="1" x14ac:dyDescent="0.15">
      <c r="A21" s="333"/>
      <c r="B21" s="335" t="s">
        <v>228</v>
      </c>
      <c r="C21" s="183">
        <f t="shared" si="2"/>
        <v>1052</v>
      </c>
      <c r="D21" s="183">
        <v>16</v>
      </c>
      <c r="E21" s="183">
        <v>120</v>
      </c>
      <c r="F21" s="183">
        <v>95</v>
      </c>
      <c r="G21" s="183">
        <v>123</v>
      </c>
      <c r="H21" s="183">
        <v>121</v>
      </c>
      <c r="I21" s="183">
        <v>136</v>
      </c>
      <c r="J21" s="184">
        <v>91</v>
      </c>
      <c r="K21" s="183">
        <v>78</v>
      </c>
      <c r="L21" s="183">
        <v>63</v>
      </c>
      <c r="M21" s="183">
        <v>81</v>
      </c>
      <c r="N21" s="183">
        <v>75</v>
      </c>
      <c r="O21" s="185">
        <v>43</v>
      </c>
      <c r="P21" s="185">
        <v>8</v>
      </c>
      <c r="Q21" s="185">
        <v>2</v>
      </c>
      <c r="R21" s="183" t="s">
        <v>146</v>
      </c>
    </row>
    <row r="22" spans="1:18" ht="22.5" customHeight="1" x14ac:dyDescent="0.15">
      <c r="A22" s="333"/>
      <c r="B22" s="334" t="s">
        <v>127</v>
      </c>
      <c r="C22" s="183">
        <f t="shared" si="2"/>
        <v>1271</v>
      </c>
      <c r="D22" s="183">
        <v>34</v>
      </c>
      <c r="E22" s="183">
        <v>114</v>
      </c>
      <c r="F22" s="183">
        <v>136</v>
      </c>
      <c r="G22" s="183">
        <v>122</v>
      </c>
      <c r="H22" s="183">
        <v>166</v>
      </c>
      <c r="I22" s="183">
        <v>183</v>
      </c>
      <c r="J22" s="184">
        <v>102</v>
      </c>
      <c r="K22" s="183">
        <v>117</v>
      </c>
      <c r="L22" s="183">
        <v>118</v>
      </c>
      <c r="M22" s="183">
        <v>94</v>
      </c>
      <c r="N22" s="183">
        <v>50</v>
      </c>
      <c r="O22" s="185">
        <v>26</v>
      </c>
      <c r="P22" s="185">
        <v>6</v>
      </c>
      <c r="Q22" s="185">
        <v>3</v>
      </c>
      <c r="R22" s="183" t="s">
        <v>146</v>
      </c>
    </row>
    <row r="23" spans="1:18" ht="22.5" customHeight="1" x14ac:dyDescent="0.15">
      <c r="A23" s="333"/>
      <c r="B23" s="334" t="s">
        <v>128</v>
      </c>
      <c r="C23" s="183">
        <f t="shared" si="2"/>
        <v>2888</v>
      </c>
      <c r="D23" s="183">
        <v>8</v>
      </c>
      <c r="E23" s="183">
        <v>200</v>
      </c>
      <c r="F23" s="183">
        <v>328</v>
      </c>
      <c r="G23" s="183">
        <v>409</v>
      </c>
      <c r="H23" s="183">
        <v>415</v>
      </c>
      <c r="I23" s="183">
        <v>428</v>
      </c>
      <c r="J23" s="184">
        <v>299</v>
      </c>
      <c r="K23" s="183">
        <v>242</v>
      </c>
      <c r="L23" s="183">
        <v>233</v>
      </c>
      <c r="M23" s="183">
        <v>163</v>
      </c>
      <c r="N23" s="183">
        <v>104</v>
      </c>
      <c r="O23" s="185">
        <v>45</v>
      </c>
      <c r="P23" s="185">
        <v>12</v>
      </c>
      <c r="Q23" s="185">
        <v>2</v>
      </c>
      <c r="R23" s="183" t="s">
        <v>146</v>
      </c>
    </row>
    <row r="24" spans="1:18" ht="22.5" customHeight="1" x14ac:dyDescent="0.15">
      <c r="A24" s="333"/>
      <c r="B24" s="334" t="s">
        <v>129</v>
      </c>
      <c r="C24" s="183">
        <f t="shared" si="2"/>
        <v>148</v>
      </c>
      <c r="D24" s="183">
        <v>1</v>
      </c>
      <c r="E24" s="183">
        <v>6</v>
      </c>
      <c r="F24" s="183">
        <v>18</v>
      </c>
      <c r="G24" s="183">
        <v>10</v>
      </c>
      <c r="H24" s="183">
        <v>19</v>
      </c>
      <c r="I24" s="183">
        <v>28</v>
      </c>
      <c r="J24" s="184">
        <v>19</v>
      </c>
      <c r="K24" s="183">
        <v>20</v>
      </c>
      <c r="L24" s="183">
        <v>15</v>
      </c>
      <c r="M24" s="183">
        <v>11</v>
      </c>
      <c r="N24" s="183">
        <v>1</v>
      </c>
      <c r="O24" s="183" t="s">
        <v>146</v>
      </c>
      <c r="P24" s="183" t="s">
        <v>146</v>
      </c>
      <c r="Q24" s="183" t="s">
        <v>146</v>
      </c>
      <c r="R24" s="183" t="s">
        <v>146</v>
      </c>
    </row>
    <row r="25" spans="1:18" ht="22.5" customHeight="1" x14ac:dyDescent="0.15">
      <c r="A25" s="333"/>
      <c r="B25" s="335" t="s">
        <v>229</v>
      </c>
      <c r="C25" s="183">
        <f t="shared" si="2"/>
        <v>1397</v>
      </c>
      <c r="D25" s="183">
        <v>14</v>
      </c>
      <c r="E25" s="183">
        <v>57</v>
      </c>
      <c r="F25" s="183">
        <v>79</v>
      </c>
      <c r="G25" s="183">
        <v>126</v>
      </c>
      <c r="H25" s="183">
        <v>160</v>
      </c>
      <c r="I25" s="183">
        <v>197</v>
      </c>
      <c r="J25" s="184">
        <v>139</v>
      </c>
      <c r="K25" s="183">
        <v>132</v>
      </c>
      <c r="L25" s="183">
        <v>96</v>
      </c>
      <c r="M25" s="183">
        <v>133</v>
      </c>
      <c r="N25" s="183">
        <v>159</v>
      </c>
      <c r="O25" s="185">
        <v>77</v>
      </c>
      <c r="P25" s="185">
        <v>20</v>
      </c>
      <c r="Q25" s="185">
        <v>5</v>
      </c>
      <c r="R25" s="183">
        <v>3</v>
      </c>
    </row>
    <row r="26" spans="1:18" ht="22.5" customHeight="1" x14ac:dyDescent="0.15">
      <c r="A26" s="333"/>
      <c r="B26" s="335" t="s">
        <v>268</v>
      </c>
      <c r="C26" s="183">
        <f>SUM(D26:Q26)</f>
        <v>749</v>
      </c>
      <c r="D26" s="183">
        <v>5</v>
      </c>
      <c r="E26" s="183">
        <v>30</v>
      </c>
      <c r="F26" s="183">
        <v>92</v>
      </c>
      <c r="G26" s="183">
        <v>108</v>
      </c>
      <c r="H26" s="183">
        <v>107</v>
      </c>
      <c r="I26" s="184">
        <v>107</v>
      </c>
      <c r="J26" s="183">
        <v>94</v>
      </c>
      <c r="K26" s="183">
        <v>74</v>
      </c>
      <c r="L26" s="183">
        <v>71</v>
      </c>
      <c r="M26" s="183">
        <v>37</v>
      </c>
      <c r="N26" s="185">
        <v>14</v>
      </c>
      <c r="O26" s="185">
        <v>7</v>
      </c>
      <c r="P26" s="185">
        <v>2</v>
      </c>
      <c r="Q26" s="183">
        <v>1</v>
      </c>
      <c r="R26" s="183" t="s">
        <v>146</v>
      </c>
    </row>
    <row r="27" spans="1:18" s="50" customFormat="1" x14ac:dyDescent="0.15">
      <c r="A27" s="337"/>
      <c r="B27" s="338" t="s">
        <v>130</v>
      </c>
      <c r="C27" s="187">
        <f t="shared" si="2"/>
        <v>1140</v>
      </c>
      <c r="D27" s="187">
        <v>20</v>
      </c>
      <c r="E27" s="187">
        <v>164</v>
      </c>
      <c r="F27" s="187">
        <v>177</v>
      </c>
      <c r="G27" s="187">
        <v>117</v>
      </c>
      <c r="H27" s="187">
        <v>116</v>
      </c>
      <c r="I27" s="187">
        <v>120</v>
      </c>
      <c r="J27" s="188">
        <v>82</v>
      </c>
      <c r="K27" s="187">
        <v>67</v>
      </c>
      <c r="L27" s="187">
        <v>53</v>
      </c>
      <c r="M27" s="187">
        <v>68</v>
      </c>
      <c r="N27" s="187">
        <v>80</v>
      </c>
      <c r="O27" s="189">
        <v>37</v>
      </c>
      <c r="P27" s="189">
        <v>23</v>
      </c>
      <c r="Q27" s="189">
        <v>11</v>
      </c>
      <c r="R27" s="187">
        <v>5</v>
      </c>
    </row>
    <row r="28" spans="1:18" ht="12" customHeight="1" x14ac:dyDescent="0.15">
      <c r="A28" s="190" t="s">
        <v>83</v>
      </c>
      <c r="B28" s="73"/>
      <c r="C28" s="73"/>
      <c r="D28" s="73"/>
      <c r="R28" s="49"/>
    </row>
    <row r="29" spans="1:18" x14ac:dyDescent="0.15">
      <c r="A29" s="44"/>
      <c r="B29" s="44"/>
      <c r="C29" s="44"/>
      <c r="D29" s="45"/>
      <c r="R29" s="49"/>
    </row>
  </sheetData>
  <mergeCells count="3">
    <mergeCell ref="O2:R2"/>
    <mergeCell ref="A3:B3"/>
    <mergeCell ref="A4:B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J37"/>
  <sheetViews>
    <sheetView showGridLines="0" view="pageBreakPreview" zoomScaleNormal="100" zoomScaleSheetLayoutView="100" workbookViewId="0">
      <selection activeCell="L19" sqref="L19"/>
    </sheetView>
  </sheetViews>
  <sheetFormatPr defaultRowHeight="13.5" x14ac:dyDescent="0.15"/>
  <cols>
    <col min="1" max="2" width="11" style="54" customWidth="1"/>
    <col min="3" max="10" width="12.625" style="54" customWidth="1"/>
    <col min="11" max="16384" width="9" style="54"/>
  </cols>
  <sheetData>
    <row r="1" spans="1:10" s="53" customFormat="1" ht="9" x14ac:dyDescent="0.15">
      <c r="A1" s="550"/>
      <c r="B1" s="550"/>
    </row>
    <row r="2" spans="1:10" ht="15" customHeight="1" x14ac:dyDescent="0.15">
      <c r="A2" s="241" t="s">
        <v>242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11.45" customHeight="1" thickBot="1" x14ac:dyDescent="0.2">
      <c r="A3" s="55"/>
      <c r="B3" s="55"/>
      <c r="C3" s="55"/>
      <c r="D3" s="55"/>
      <c r="E3" s="551"/>
      <c r="F3" s="551"/>
      <c r="G3" s="552" t="s">
        <v>101</v>
      </c>
      <c r="H3" s="552"/>
      <c r="I3" s="552"/>
      <c r="J3" s="552"/>
    </row>
    <row r="4" spans="1:10" ht="16.5" customHeight="1" x14ac:dyDescent="0.15">
      <c r="A4" s="553" t="s">
        <v>147</v>
      </c>
      <c r="B4" s="554"/>
      <c r="C4" s="559" t="s">
        <v>148</v>
      </c>
      <c r="D4" s="560"/>
      <c r="E4" s="560"/>
      <c r="F4" s="561"/>
      <c r="G4" s="559" t="s">
        <v>149</v>
      </c>
      <c r="H4" s="560"/>
      <c r="I4" s="560"/>
      <c r="J4" s="561"/>
    </row>
    <row r="5" spans="1:10" s="55" customFormat="1" ht="16.5" customHeight="1" x14ac:dyDescent="0.15">
      <c r="A5" s="555"/>
      <c r="B5" s="556"/>
      <c r="C5" s="562" t="s">
        <v>103</v>
      </c>
      <c r="D5" s="562"/>
      <c r="E5" s="562" t="s">
        <v>104</v>
      </c>
      <c r="F5" s="562"/>
      <c r="G5" s="562" t="s">
        <v>103</v>
      </c>
      <c r="H5" s="562"/>
      <c r="I5" s="562" t="s">
        <v>104</v>
      </c>
      <c r="J5" s="562"/>
    </row>
    <row r="6" spans="1:10" s="55" customFormat="1" ht="16.5" customHeight="1" x14ac:dyDescent="0.15">
      <c r="A6" s="557"/>
      <c r="B6" s="558"/>
      <c r="C6" s="242" t="s">
        <v>150</v>
      </c>
      <c r="D6" s="243" t="s">
        <v>151</v>
      </c>
      <c r="E6" s="242" t="s">
        <v>150</v>
      </c>
      <c r="F6" s="243" t="s">
        <v>151</v>
      </c>
      <c r="G6" s="242" t="s">
        <v>150</v>
      </c>
      <c r="H6" s="243" t="s">
        <v>151</v>
      </c>
      <c r="I6" s="242" t="s">
        <v>150</v>
      </c>
      <c r="J6" s="243" t="s">
        <v>151</v>
      </c>
    </row>
    <row r="7" spans="1:10" s="56" customFormat="1" ht="16.5" customHeight="1" x14ac:dyDescent="0.15">
      <c r="A7" s="574" t="s">
        <v>246</v>
      </c>
      <c r="B7" s="575"/>
      <c r="C7" s="244">
        <v>20281</v>
      </c>
      <c r="D7" s="245">
        <v>100</v>
      </c>
      <c r="E7" s="244">
        <v>21559</v>
      </c>
      <c r="F7" s="245">
        <v>100</v>
      </c>
      <c r="G7" s="244">
        <v>9898</v>
      </c>
      <c r="H7" s="245">
        <v>100</v>
      </c>
      <c r="I7" s="244">
        <v>9703</v>
      </c>
      <c r="J7" s="245">
        <v>100</v>
      </c>
    </row>
    <row r="8" spans="1:10" s="55" customFormat="1" ht="16.5" customHeight="1" x14ac:dyDescent="0.15">
      <c r="A8" s="583" t="s">
        <v>244</v>
      </c>
      <c r="B8" s="584"/>
      <c r="C8" s="246">
        <v>8549</v>
      </c>
      <c r="D8" s="247">
        <v>42.2</v>
      </c>
      <c r="E8" s="246">
        <v>8909</v>
      </c>
      <c r="F8" s="247">
        <v>41.3</v>
      </c>
      <c r="G8" s="246">
        <v>6989</v>
      </c>
      <c r="H8" s="247">
        <v>70.599999999999994</v>
      </c>
      <c r="I8" s="246">
        <v>6534</v>
      </c>
      <c r="J8" s="247">
        <v>67.3</v>
      </c>
    </row>
    <row r="9" spans="1:10" s="55" customFormat="1" ht="16.5" customHeight="1" x14ac:dyDescent="0.15">
      <c r="A9" s="583" t="s">
        <v>245</v>
      </c>
      <c r="B9" s="584"/>
      <c r="C9" s="246">
        <v>11732</v>
      </c>
      <c r="D9" s="247">
        <v>57.8</v>
      </c>
      <c r="E9" s="246">
        <f>E10+E14</f>
        <v>12650</v>
      </c>
      <c r="F9" s="247">
        <v>58.7</v>
      </c>
      <c r="G9" s="246">
        <v>2909</v>
      </c>
      <c r="H9" s="247">
        <v>29.4</v>
      </c>
      <c r="I9" s="246">
        <v>3169</v>
      </c>
      <c r="J9" s="247">
        <v>32.700000000000003</v>
      </c>
    </row>
    <row r="10" spans="1:10" s="55" customFormat="1" ht="16.5" customHeight="1" x14ac:dyDescent="0.15">
      <c r="A10" s="341" t="s">
        <v>152</v>
      </c>
      <c r="B10" s="342"/>
      <c r="C10" s="246">
        <v>11570</v>
      </c>
      <c r="D10" s="247">
        <v>57</v>
      </c>
      <c r="E10" s="246">
        <v>12336</v>
      </c>
      <c r="F10" s="247">
        <v>57.2</v>
      </c>
      <c r="G10" s="246">
        <v>2669</v>
      </c>
      <c r="H10" s="247">
        <v>27</v>
      </c>
      <c r="I10" s="246">
        <v>2631</v>
      </c>
      <c r="J10" s="247">
        <v>27.1</v>
      </c>
    </row>
    <row r="11" spans="1:10" s="55" customFormat="1" ht="16.5" customHeight="1" x14ac:dyDescent="0.15">
      <c r="A11" s="343" t="s">
        <v>153</v>
      </c>
      <c r="B11" s="344"/>
      <c r="C11" s="246">
        <v>6531</v>
      </c>
      <c r="D11" s="247">
        <v>32.200000000000003</v>
      </c>
      <c r="E11" s="246">
        <v>6900</v>
      </c>
      <c r="F11" s="247">
        <v>32</v>
      </c>
      <c r="G11" s="246">
        <v>1725</v>
      </c>
      <c r="H11" s="247">
        <v>17.399999999999999</v>
      </c>
      <c r="I11" s="246">
        <v>1623</v>
      </c>
      <c r="J11" s="247">
        <v>16.7</v>
      </c>
    </row>
    <row r="12" spans="1:10" s="55" customFormat="1" ht="16.5" customHeight="1" x14ac:dyDescent="0.15">
      <c r="A12" s="343" t="s">
        <v>154</v>
      </c>
      <c r="B12" s="344"/>
      <c r="C12" s="246">
        <v>3660</v>
      </c>
      <c r="D12" s="247">
        <v>18</v>
      </c>
      <c r="E12" s="246">
        <v>3740</v>
      </c>
      <c r="F12" s="247">
        <v>17.3</v>
      </c>
      <c r="G12" s="246">
        <v>550</v>
      </c>
      <c r="H12" s="247">
        <v>5.6</v>
      </c>
      <c r="I12" s="246">
        <v>549</v>
      </c>
      <c r="J12" s="247">
        <v>5.7</v>
      </c>
    </row>
    <row r="13" spans="1:10" s="55" customFormat="1" ht="16.5" customHeight="1" x14ac:dyDescent="0.15">
      <c r="A13" s="345" t="s">
        <v>155</v>
      </c>
      <c r="B13" s="344"/>
      <c r="C13" s="246">
        <v>1379</v>
      </c>
      <c r="D13" s="247">
        <v>6.8</v>
      </c>
      <c r="E13" s="246">
        <v>1696</v>
      </c>
      <c r="F13" s="247">
        <v>7.9</v>
      </c>
      <c r="G13" s="246">
        <v>394</v>
      </c>
      <c r="H13" s="247">
        <v>4</v>
      </c>
      <c r="I13" s="246">
        <v>459</v>
      </c>
      <c r="J13" s="247">
        <v>4.7</v>
      </c>
    </row>
    <row r="14" spans="1:10" s="55" customFormat="1" ht="16.5" customHeight="1" x14ac:dyDescent="0.15">
      <c r="A14" s="346" t="s">
        <v>156</v>
      </c>
      <c r="B14" s="347"/>
      <c r="C14" s="248">
        <v>162</v>
      </c>
      <c r="D14" s="249">
        <v>0.8</v>
      </c>
      <c r="E14" s="248">
        <v>314</v>
      </c>
      <c r="F14" s="249">
        <v>1.5</v>
      </c>
      <c r="G14" s="248">
        <v>240</v>
      </c>
      <c r="H14" s="249">
        <v>2.4</v>
      </c>
      <c r="I14" s="248">
        <v>538</v>
      </c>
      <c r="J14" s="249">
        <v>5.5</v>
      </c>
    </row>
    <row r="15" spans="1:10" s="55" customFormat="1" ht="14.25" customHeight="1" x14ac:dyDescent="0.15">
      <c r="A15" s="579" t="s">
        <v>52</v>
      </c>
      <c r="B15" s="579"/>
    </row>
    <row r="16" spans="1:10" s="55" customFormat="1" ht="14.25" customHeight="1" x14ac:dyDescent="0.15">
      <c r="A16" s="239" t="s">
        <v>157</v>
      </c>
      <c r="B16" s="239"/>
      <c r="C16" s="239"/>
      <c r="D16" s="239"/>
      <c r="E16" s="239"/>
      <c r="F16" s="239"/>
      <c r="G16" s="239"/>
      <c r="H16" s="239"/>
      <c r="I16" s="239"/>
      <c r="J16" s="239"/>
    </row>
    <row r="17" spans="1:10" s="55" customFormat="1" ht="19.5" customHeight="1" x14ac:dyDescent="0.15">
      <c r="A17" s="44"/>
      <c r="B17" s="57"/>
    </row>
    <row r="18" spans="1:10" s="55" customFormat="1" ht="15" customHeight="1" x14ac:dyDescent="0.15">
      <c r="A18" s="240" t="s">
        <v>243</v>
      </c>
      <c r="B18" s="240"/>
      <c r="C18" s="240"/>
      <c r="D18" s="240"/>
      <c r="E18" s="240"/>
      <c r="F18" s="240"/>
      <c r="G18" s="240"/>
      <c r="H18" s="240"/>
      <c r="I18" s="240"/>
      <c r="J18" s="240"/>
    </row>
    <row r="19" spans="1:10" s="55" customFormat="1" ht="11.25" customHeight="1" thickBot="1" x14ac:dyDescent="0.2">
      <c r="A19" s="1"/>
      <c r="B19" s="1"/>
      <c r="C19" s="1"/>
      <c r="D19" s="1"/>
      <c r="E19" s="580"/>
      <c r="F19" s="580"/>
      <c r="G19" s="563" t="s">
        <v>101</v>
      </c>
      <c r="H19" s="563"/>
      <c r="I19" s="563"/>
      <c r="J19" s="563"/>
    </row>
    <row r="20" spans="1:10" s="1" customFormat="1" ht="16.5" customHeight="1" x14ac:dyDescent="0.15">
      <c r="A20" s="564" t="s">
        <v>147</v>
      </c>
      <c r="B20" s="565"/>
      <c r="C20" s="570" t="s">
        <v>148</v>
      </c>
      <c r="D20" s="571"/>
      <c r="E20" s="571"/>
      <c r="F20" s="571"/>
      <c r="G20" s="570" t="s">
        <v>149</v>
      </c>
      <c r="H20" s="571"/>
      <c r="I20" s="571"/>
      <c r="J20" s="572"/>
    </row>
    <row r="21" spans="1:10" s="1" customFormat="1" ht="16.5" customHeight="1" x14ac:dyDescent="0.15">
      <c r="A21" s="566"/>
      <c r="B21" s="567"/>
      <c r="C21" s="573" t="s">
        <v>103</v>
      </c>
      <c r="D21" s="573"/>
      <c r="E21" s="573" t="s">
        <v>104</v>
      </c>
      <c r="F21" s="573"/>
      <c r="G21" s="573" t="s">
        <v>103</v>
      </c>
      <c r="H21" s="573"/>
      <c r="I21" s="573" t="s">
        <v>104</v>
      </c>
      <c r="J21" s="573"/>
    </row>
    <row r="22" spans="1:10" s="1" customFormat="1" ht="16.5" customHeight="1" x14ac:dyDescent="0.15">
      <c r="A22" s="568"/>
      <c r="B22" s="569"/>
      <c r="C22" s="105" t="s">
        <v>150</v>
      </c>
      <c r="D22" s="250" t="s">
        <v>151</v>
      </c>
      <c r="E22" s="105" t="s">
        <v>150</v>
      </c>
      <c r="F22" s="250" t="s">
        <v>151</v>
      </c>
      <c r="G22" s="105" t="s">
        <v>150</v>
      </c>
      <c r="H22" s="250" t="s">
        <v>151</v>
      </c>
      <c r="I22" s="105" t="s">
        <v>150</v>
      </c>
      <c r="J22" s="250" t="s">
        <v>151</v>
      </c>
    </row>
    <row r="23" spans="1:10" s="1" customFormat="1" ht="16.5" customHeight="1" x14ac:dyDescent="0.15">
      <c r="A23" s="581" t="s">
        <v>246</v>
      </c>
      <c r="B23" s="582"/>
      <c r="C23" s="251">
        <v>24998</v>
      </c>
      <c r="D23" s="252">
        <v>100</v>
      </c>
      <c r="E23" s="251">
        <v>26304</v>
      </c>
      <c r="F23" s="252">
        <v>100</v>
      </c>
      <c r="G23" s="251">
        <v>8532</v>
      </c>
      <c r="H23" s="252">
        <v>100</v>
      </c>
      <c r="I23" s="251">
        <v>8169</v>
      </c>
      <c r="J23" s="252">
        <v>100</v>
      </c>
    </row>
    <row r="24" spans="1:10" s="1" customFormat="1" ht="16.5" customHeight="1" x14ac:dyDescent="0.15">
      <c r="A24" s="576" t="s">
        <v>247</v>
      </c>
      <c r="B24" s="577"/>
      <c r="C24" s="253">
        <v>8549</v>
      </c>
      <c r="D24" s="254">
        <v>34.200000000000003</v>
      </c>
      <c r="E24" s="253">
        <v>8909</v>
      </c>
      <c r="F24" s="254">
        <v>33.9</v>
      </c>
      <c r="G24" s="253">
        <v>6989</v>
      </c>
      <c r="H24" s="254">
        <v>81.900000000000006</v>
      </c>
      <c r="I24" s="253">
        <v>6534</v>
      </c>
      <c r="J24" s="254">
        <v>80</v>
      </c>
    </row>
    <row r="25" spans="1:10" s="58" customFormat="1" ht="16.5" customHeight="1" x14ac:dyDescent="0.15">
      <c r="A25" s="259" t="s">
        <v>158</v>
      </c>
      <c r="C25" s="253">
        <v>1712</v>
      </c>
      <c r="D25" s="254">
        <v>6.8</v>
      </c>
      <c r="E25" s="253">
        <v>1761</v>
      </c>
      <c r="F25" s="254">
        <v>6.7</v>
      </c>
      <c r="G25" s="255" t="s">
        <v>159</v>
      </c>
      <c r="H25" s="256" t="s">
        <v>159</v>
      </c>
      <c r="I25" s="255" t="s">
        <v>159</v>
      </c>
      <c r="J25" s="256" t="s">
        <v>159</v>
      </c>
    </row>
    <row r="26" spans="1:10" s="1" customFormat="1" ht="16.5" customHeight="1" x14ac:dyDescent="0.15">
      <c r="A26" s="259" t="s">
        <v>160</v>
      </c>
      <c r="C26" s="253">
        <v>6837</v>
      </c>
      <c r="D26" s="254">
        <v>27.4</v>
      </c>
      <c r="E26" s="253">
        <v>7148</v>
      </c>
      <c r="F26" s="254">
        <v>27.1</v>
      </c>
      <c r="G26" s="253">
        <v>6989</v>
      </c>
      <c r="H26" s="254">
        <v>81.900000000000006</v>
      </c>
      <c r="I26" s="253">
        <v>6534</v>
      </c>
      <c r="J26" s="254">
        <v>80</v>
      </c>
    </row>
    <row r="27" spans="1:10" s="1" customFormat="1" ht="16.5" customHeight="1" x14ac:dyDescent="0.15">
      <c r="A27" s="576" t="s">
        <v>248</v>
      </c>
      <c r="B27" s="577"/>
      <c r="C27" s="253">
        <v>16449</v>
      </c>
      <c r="D27" s="254">
        <v>65.8</v>
      </c>
      <c r="E27" s="253">
        <v>17395</v>
      </c>
      <c r="F27" s="254">
        <v>66.099999999999994</v>
      </c>
      <c r="G27" s="253">
        <v>1543</v>
      </c>
      <c r="H27" s="254">
        <v>18.100000000000001</v>
      </c>
      <c r="I27" s="253">
        <v>1635</v>
      </c>
      <c r="J27" s="254">
        <v>20</v>
      </c>
    </row>
    <row r="28" spans="1:10" s="1" customFormat="1" ht="16.5" customHeight="1" x14ac:dyDescent="0.15">
      <c r="A28" s="259" t="s">
        <v>152</v>
      </c>
      <c r="C28" s="253">
        <v>16181</v>
      </c>
      <c r="D28" s="254">
        <v>64.7</v>
      </c>
      <c r="E28" s="253">
        <v>16992</v>
      </c>
      <c r="F28" s="254">
        <v>64.599999999999994</v>
      </c>
      <c r="G28" s="253">
        <v>1504</v>
      </c>
      <c r="H28" s="254">
        <v>17.600000000000001</v>
      </c>
      <c r="I28" s="253">
        <v>1555</v>
      </c>
      <c r="J28" s="254">
        <v>19</v>
      </c>
    </row>
    <row r="29" spans="1:10" s="1" customFormat="1" ht="16.5" customHeight="1" x14ac:dyDescent="0.15">
      <c r="A29" s="260" t="s">
        <v>153</v>
      </c>
      <c r="C29" s="253">
        <v>10032</v>
      </c>
      <c r="D29" s="254">
        <v>40.1</v>
      </c>
      <c r="E29" s="253">
        <v>10123</v>
      </c>
      <c r="F29" s="254">
        <v>38.5</v>
      </c>
      <c r="G29" s="253">
        <v>1112</v>
      </c>
      <c r="H29" s="254">
        <v>13</v>
      </c>
      <c r="I29" s="253">
        <v>1276</v>
      </c>
      <c r="J29" s="254">
        <v>15.6</v>
      </c>
    </row>
    <row r="30" spans="1:10" s="1" customFormat="1" ht="16.5" customHeight="1" x14ac:dyDescent="0.15">
      <c r="A30" s="260" t="s">
        <v>161</v>
      </c>
      <c r="C30" s="253">
        <v>4282</v>
      </c>
      <c r="D30" s="254">
        <v>17.100000000000001</v>
      </c>
      <c r="E30" s="253">
        <v>4656</v>
      </c>
      <c r="F30" s="254">
        <v>17.7</v>
      </c>
      <c r="G30" s="253">
        <v>305</v>
      </c>
      <c r="H30" s="254">
        <v>3.6</v>
      </c>
      <c r="I30" s="253">
        <v>225</v>
      </c>
      <c r="J30" s="254">
        <v>2.8</v>
      </c>
    </row>
    <row r="31" spans="1:10" s="1" customFormat="1" ht="16.5" customHeight="1" x14ac:dyDescent="0.15">
      <c r="A31" s="261" t="s">
        <v>155</v>
      </c>
      <c r="C31" s="253">
        <v>1867</v>
      </c>
      <c r="D31" s="254">
        <v>7.5</v>
      </c>
      <c r="E31" s="253">
        <v>2213</v>
      </c>
      <c r="F31" s="254">
        <v>8.4</v>
      </c>
      <c r="G31" s="253">
        <v>87</v>
      </c>
      <c r="H31" s="254">
        <v>1</v>
      </c>
      <c r="I31" s="253">
        <v>54</v>
      </c>
      <c r="J31" s="254">
        <v>0.7</v>
      </c>
    </row>
    <row r="32" spans="1:10" s="1" customFormat="1" ht="16.5" customHeight="1" x14ac:dyDescent="0.15">
      <c r="A32" s="262" t="s">
        <v>156</v>
      </c>
      <c r="C32" s="257">
        <v>268</v>
      </c>
      <c r="D32" s="258">
        <v>1.1000000000000001</v>
      </c>
      <c r="E32" s="257">
        <v>403</v>
      </c>
      <c r="F32" s="258">
        <v>1.5</v>
      </c>
      <c r="G32" s="257">
        <v>39</v>
      </c>
      <c r="H32" s="258">
        <v>0.5</v>
      </c>
      <c r="I32" s="257">
        <v>80</v>
      </c>
      <c r="J32" s="258">
        <v>1</v>
      </c>
    </row>
    <row r="33" spans="1:10" s="1" customFormat="1" ht="11.25" customHeight="1" x14ac:dyDescent="0.15">
      <c r="A33" s="578" t="s">
        <v>52</v>
      </c>
      <c r="B33" s="578"/>
      <c r="F33" s="59"/>
    </row>
    <row r="34" spans="1:10" s="1" customFormat="1" ht="13.5" customHeight="1" x14ac:dyDescent="0.15">
      <c r="A34" s="239" t="s">
        <v>162</v>
      </c>
      <c r="B34" s="239"/>
      <c r="C34" s="239"/>
      <c r="D34" s="239"/>
      <c r="E34" s="239"/>
      <c r="F34" s="239"/>
      <c r="G34" s="239"/>
      <c r="H34" s="239"/>
      <c r="I34" s="239"/>
      <c r="J34" s="239"/>
    </row>
    <row r="35" spans="1:10" s="1" customFormat="1" ht="13.5" customHeight="1" x14ac:dyDescent="0.15">
      <c r="A35" s="60"/>
      <c r="C35" s="55"/>
      <c r="D35" s="55"/>
      <c r="E35" s="55"/>
      <c r="F35" s="55"/>
      <c r="G35" s="55"/>
      <c r="H35" s="55"/>
      <c r="I35" s="55"/>
      <c r="J35" s="55"/>
    </row>
    <row r="36" spans="1:10" s="55" customFormat="1" ht="13.5" customHeight="1" x14ac:dyDescent="0.15">
      <c r="A36" s="43"/>
    </row>
    <row r="37" spans="1:10" ht="16.5" customHeight="1" x14ac:dyDescent="0.15"/>
  </sheetData>
  <mergeCells count="27">
    <mergeCell ref="A7:B7"/>
    <mergeCell ref="A27:B27"/>
    <mergeCell ref="A33:B33"/>
    <mergeCell ref="A15:B15"/>
    <mergeCell ref="E19:F19"/>
    <mergeCell ref="A23:B23"/>
    <mergeCell ref="A24:B24"/>
    <mergeCell ref="A8:B8"/>
    <mergeCell ref="A9:B9"/>
    <mergeCell ref="G19:J19"/>
    <mergeCell ref="A20:B22"/>
    <mergeCell ref="C20:F20"/>
    <mergeCell ref="G20:J20"/>
    <mergeCell ref="C21:D21"/>
    <mergeCell ref="E21:F21"/>
    <mergeCell ref="G21:H21"/>
    <mergeCell ref="I21:J21"/>
    <mergeCell ref="A1:B1"/>
    <mergeCell ref="E3:F3"/>
    <mergeCell ref="G3:J3"/>
    <mergeCell ref="A4:B6"/>
    <mergeCell ref="C4:F4"/>
    <mergeCell ref="G4:J4"/>
    <mergeCell ref="C5:D5"/>
    <mergeCell ref="E5:F5"/>
    <mergeCell ref="G5:H5"/>
    <mergeCell ref="I5:J5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D1AF0-3F0D-4FF7-AC23-FC6B0E0D60E9}">
  <sheetPr>
    <tabColor rgb="FF92D050"/>
  </sheetPr>
  <dimension ref="A1:I38"/>
  <sheetViews>
    <sheetView showGridLines="0" view="pageBreakPreview" zoomScaleNormal="100" zoomScaleSheetLayoutView="100" workbookViewId="0">
      <selection activeCell="L19" sqref="L19"/>
    </sheetView>
  </sheetViews>
  <sheetFormatPr defaultRowHeight="13.5" x14ac:dyDescent="0.15"/>
  <cols>
    <col min="1" max="1" width="12.625" style="54" customWidth="1"/>
    <col min="2" max="8" width="14.125" style="54" customWidth="1"/>
    <col min="9" max="16384" width="9" style="54"/>
  </cols>
  <sheetData>
    <row r="1" spans="1:8" s="53" customFormat="1" ht="9" x14ac:dyDescent="0.15"/>
    <row r="2" spans="1:8" ht="15" customHeight="1" x14ac:dyDescent="0.15">
      <c r="A2" s="585" t="s">
        <v>249</v>
      </c>
      <c r="B2" s="585"/>
      <c r="C2" s="585"/>
      <c r="D2" s="585"/>
      <c r="E2" s="585"/>
      <c r="F2" s="585"/>
      <c r="G2" s="585"/>
    </row>
    <row r="3" spans="1:8" ht="11.45" customHeight="1" thickBot="1" x14ac:dyDescent="0.2">
      <c r="A3" s="64"/>
      <c r="B3" s="64"/>
      <c r="C3" s="64"/>
      <c r="D3" s="64"/>
      <c r="E3" s="64"/>
      <c r="F3" s="64"/>
      <c r="G3" s="61" t="s">
        <v>163</v>
      </c>
    </row>
    <row r="4" spans="1:8" ht="16.5" customHeight="1" x14ac:dyDescent="0.15">
      <c r="A4" s="586" t="s">
        <v>164</v>
      </c>
      <c r="B4" s="289" t="s">
        <v>165</v>
      </c>
      <c r="C4" s="564" t="s">
        <v>166</v>
      </c>
      <c r="D4" s="564" t="s">
        <v>167</v>
      </c>
      <c r="E4" s="291" t="s">
        <v>168</v>
      </c>
      <c r="F4" s="564" t="s">
        <v>169</v>
      </c>
      <c r="G4" s="289" t="s">
        <v>169</v>
      </c>
      <c r="H4" s="265"/>
    </row>
    <row r="5" spans="1:8" s="55" customFormat="1" ht="16.5" customHeight="1" x14ac:dyDescent="0.15">
      <c r="A5" s="587"/>
      <c r="B5" s="290" t="s">
        <v>170</v>
      </c>
      <c r="C5" s="568"/>
      <c r="D5" s="568"/>
      <c r="E5" s="290" t="s">
        <v>255</v>
      </c>
      <c r="F5" s="568"/>
      <c r="G5" s="103" t="s">
        <v>254</v>
      </c>
    </row>
    <row r="6" spans="1:8" s="55" customFormat="1" ht="18" customHeight="1" x14ac:dyDescent="0.15">
      <c r="A6" s="104" t="s">
        <v>171</v>
      </c>
      <c r="B6" s="270">
        <f>SUM(B7:B8)</f>
        <v>44817</v>
      </c>
      <c r="C6" s="270">
        <f>SUM(C7:C8)</f>
        <v>15416</v>
      </c>
      <c r="D6" s="271">
        <f>SUM(D7:D8)</f>
        <v>15565</v>
      </c>
      <c r="E6" s="377">
        <f>SUM(E7:E8)</f>
        <v>149</v>
      </c>
      <c r="F6" s="270">
        <f>SUM(F7:F8)</f>
        <v>44966</v>
      </c>
      <c r="G6" s="266">
        <f t="shared" ref="G6:G17" si="0">F6/B6*100</f>
        <v>100.33246312783095</v>
      </c>
    </row>
    <row r="7" spans="1:8" s="357" customFormat="1" ht="18" customHeight="1" x14ac:dyDescent="0.15">
      <c r="A7" s="102" t="s">
        <v>11</v>
      </c>
      <c r="B7" s="272">
        <v>23786</v>
      </c>
      <c r="C7" s="272">
        <v>9793</v>
      </c>
      <c r="D7" s="272">
        <v>9898</v>
      </c>
      <c r="E7" s="378">
        <f>D7-C7</f>
        <v>105</v>
      </c>
      <c r="F7" s="272">
        <v>23891</v>
      </c>
      <c r="G7" s="267">
        <f t="shared" si="0"/>
        <v>100.44143613890523</v>
      </c>
    </row>
    <row r="8" spans="1:8" s="55" customFormat="1" ht="18" customHeight="1" x14ac:dyDescent="0.15">
      <c r="A8" s="102" t="s">
        <v>12</v>
      </c>
      <c r="B8" s="272">
        <v>21031</v>
      </c>
      <c r="C8" s="272">
        <v>5623</v>
      </c>
      <c r="D8" s="272">
        <v>5667</v>
      </c>
      <c r="E8" s="378">
        <f>D8-C8</f>
        <v>44</v>
      </c>
      <c r="F8" s="272">
        <v>21075</v>
      </c>
      <c r="G8" s="267">
        <f t="shared" si="0"/>
        <v>100.20921496838</v>
      </c>
    </row>
    <row r="9" spans="1:8" s="55" customFormat="1" ht="18" customHeight="1" x14ac:dyDescent="0.15">
      <c r="A9" s="104" t="s">
        <v>48</v>
      </c>
      <c r="B9" s="270">
        <f>SUM(B10:B11)</f>
        <v>47965</v>
      </c>
      <c r="C9" s="270">
        <f>SUM(C10:C11)</f>
        <v>16144</v>
      </c>
      <c r="D9" s="270">
        <f>SUM(D10:D11)</f>
        <v>15796</v>
      </c>
      <c r="E9" s="377">
        <f>SUM(E10:E11)</f>
        <v>-348</v>
      </c>
      <c r="F9" s="270">
        <f>SUM(F10:F11)</f>
        <v>47617</v>
      </c>
      <c r="G9" s="268">
        <f t="shared" si="0"/>
        <v>99.274470968414477</v>
      </c>
    </row>
    <row r="10" spans="1:8" s="55" customFormat="1" ht="18" customHeight="1" x14ac:dyDescent="0.15">
      <c r="A10" s="102" t="s">
        <v>11</v>
      </c>
      <c r="B10" s="272">
        <v>25247</v>
      </c>
      <c r="C10" s="272">
        <v>9862</v>
      </c>
      <c r="D10" s="272">
        <v>9581</v>
      </c>
      <c r="E10" s="378">
        <f>D10-C10</f>
        <v>-281</v>
      </c>
      <c r="F10" s="272">
        <v>24966</v>
      </c>
      <c r="G10" s="267">
        <f t="shared" si="0"/>
        <v>98.886996474828692</v>
      </c>
    </row>
    <row r="11" spans="1:8" s="55" customFormat="1" ht="18" customHeight="1" x14ac:dyDescent="0.15">
      <c r="A11" s="102" t="s">
        <v>12</v>
      </c>
      <c r="B11" s="272">
        <v>22718</v>
      </c>
      <c r="C11" s="272">
        <v>6282</v>
      </c>
      <c r="D11" s="272">
        <v>6215</v>
      </c>
      <c r="E11" s="378">
        <f>D11-C11</f>
        <v>-67</v>
      </c>
      <c r="F11" s="272">
        <v>22651</v>
      </c>
      <c r="G11" s="267">
        <f t="shared" si="0"/>
        <v>99.705079672506386</v>
      </c>
    </row>
    <row r="12" spans="1:8" s="55" customFormat="1" ht="18" customHeight="1" x14ac:dyDescent="0.15">
      <c r="A12" s="104" t="s">
        <v>103</v>
      </c>
      <c r="B12" s="270">
        <v>51885</v>
      </c>
      <c r="C12" s="270">
        <v>17992</v>
      </c>
      <c r="D12" s="270">
        <v>14641</v>
      </c>
      <c r="E12" s="377" t="s">
        <v>172</v>
      </c>
      <c r="F12" s="274">
        <v>48534</v>
      </c>
      <c r="G12" s="268">
        <f t="shared" si="0"/>
        <v>93.541485978606531</v>
      </c>
    </row>
    <row r="13" spans="1:8" s="55" customFormat="1" ht="18" customHeight="1" x14ac:dyDescent="0.15">
      <c r="A13" s="102" t="s">
        <v>11</v>
      </c>
      <c r="B13" s="272">
        <v>27288</v>
      </c>
      <c r="C13" s="272">
        <v>10862</v>
      </c>
      <c r="D13" s="272">
        <v>8258</v>
      </c>
      <c r="E13" s="378" t="s">
        <v>173</v>
      </c>
      <c r="F13" s="275">
        <v>24684</v>
      </c>
      <c r="G13" s="267">
        <f t="shared" si="0"/>
        <v>90.45734388742305</v>
      </c>
    </row>
    <row r="14" spans="1:8" s="55" customFormat="1" ht="18" customHeight="1" x14ac:dyDescent="0.15">
      <c r="A14" s="102" t="s">
        <v>12</v>
      </c>
      <c r="B14" s="272">
        <v>24597</v>
      </c>
      <c r="C14" s="272">
        <v>7130</v>
      </c>
      <c r="D14" s="272">
        <v>6383</v>
      </c>
      <c r="E14" s="378" t="s">
        <v>174</v>
      </c>
      <c r="F14" s="272">
        <v>23850</v>
      </c>
      <c r="G14" s="267">
        <f t="shared" si="0"/>
        <v>96.963044273691906</v>
      </c>
    </row>
    <row r="15" spans="1:8" s="55" customFormat="1" ht="18" customHeight="1" x14ac:dyDescent="0.15">
      <c r="A15" s="104" t="s">
        <v>104</v>
      </c>
      <c r="B15" s="270">
        <v>55099</v>
      </c>
      <c r="C15" s="270">
        <v>19030</v>
      </c>
      <c r="D15" s="270">
        <v>15819</v>
      </c>
      <c r="E15" s="377" t="s">
        <v>175</v>
      </c>
      <c r="F15" s="274">
        <v>51888</v>
      </c>
      <c r="G15" s="268">
        <f t="shared" si="0"/>
        <v>94.172308027368928</v>
      </c>
    </row>
    <row r="16" spans="1:8" s="55" customFormat="1" ht="18" customHeight="1" x14ac:dyDescent="0.15">
      <c r="A16" s="102" t="s">
        <v>11</v>
      </c>
      <c r="B16" s="272">
        <v>28657</v>
      </c>
      <c r="C16" s="272">
        <v>11293</v>
      </c>
      <c r="D16" s="272">
        <v>8791</v>
      </c>
      <c r="E16" s="378" t="s">
        <v>176</v>
      </c>
      <c r="F16" s="275">
        <v>26155</v>
      </c>
      <c r="G16" s="267">
        <f t="shared" si="0"/>
        <v>91.269148899047366</v>
      </c>
    </row>
    <row r="17" spans="1:9" s="55" customFormat="1" ht="18" customHeight="1" x14ac:dyDescent="0.15">
      <c r="A17" s="103" t="s">
        <v>12</v>
      </c>
      <c r="B17" s="273">
        <v>26442</v>
      </c>
      <c r="C17" s="273">
        <v>7737</v>
      </c>
      <c r="D17" s="273">
        <v>7028</v>
      </c>
      <c r="E17" s="379" t="s">
        <v>177</v>
      </c>
      <c r="F17" s="273">
        <v>25733</v>
      </c>
      <c r="G17" s="269">
        <f t="shared" si="0"/>
        <v>97.318659708040229</v>
      </c>
    </row>
    <row r="18" spans="1:9" s="55" customFormat="1" ht="11.25" customHeight="1" x14ac:dyDescent="0.15">
      <c r="A18" s="578" t="s">
        <v>52</v>
      </c>
      <c r="B18" s="578"/>
      <c r="C18" s="64"/>
      <c r="D18" s="64"/>
      <c r="E18" s="64"/>
      <c r="F18" s="64"/>
      <c r="G18" s="64"/>
    </row>
    <row r="19" spans="1:9" s="55" customFormat="1" ht="13.5" customHeight="1" x14ac:dyDescent="0.15">
      <c r="A19" s="264" t="s">
        <v>250</v>
      </c>
      <c r="B19" s="263"/>
      <c r="C19" s="263"/>
      <c r="D19" s="263"/>
      <c r="E19" s="263"/>
      <c r="F19" s="263"/>
      <c r="G19" s="263"/>
      <c r="H19" s="376"/>
    </row>
    <row r="20" spans="1:9" s="1" customFormat="1" ht="13.5" customHeight="1" x14ac:dyDescent="0.15">
      <c r="A20" s="264" t="s">
        <v>251</v>
      </c>
      <c r="B20" s="263"/>
      <c r="C20" s="263"/>
      <c r="D20" s="263"/>
      <c r="E20" s="263"/>
      <c r="F20" s="263"/>
      <c r="G20" s="263"/>
    </row>
    <row r="21" spans="1:9" s="1" customFormat="1" ht="20.25" customHeight="1" x14ac:dyDescent="0.15">
      <c r="A21" s="264"/>
      <c r="B21" s="263"/>
      <c r="C21" s="263"/>
      <c r="D21" s="263"/>
      <c r="E21" s="263"/>
      <c r="F21" s="263"/>
      <c r="G21" s="263"/>
    </row>
    <row r="22" spans="1:9" s="1" customFormat="1" ht="15" customHeight="1" x14ac:dyDescent="0.15">
      <c r="A22" s="134" t="s">
        <v>262</v>
      </c>
      <c r="B22" s="106"/>
      <c r="C22" s="106"/>
      <c r="D22" s="106"/>
      <c r="E22" s="106"/>
      <c r="F22" s="106"/>
      <c r="G22" s="106"/>
      <c r="H22" s="106"/>
    </row>
    <row r="23" spans="1:9" s="1" customFormat="1" ht="11.25" customHeight="1" thickBot="1" x14ac:dyDescent="0.2">
      <c r="A23" s="29"/>
      <c r="B23" s="29"/>
      <c r="C23" s="29"/>
      <c r="D23" s="29"/>
      <c r="E23" s="29"/>
      <c r="F23" s="29"/>
      <c r="G23" s="29"/>
      <c r="H23" s="69" t="s">
        <v>93</v>
      </c>
    </row>
    <row r="24" spans="1:9" s="1" customFormat="1" ht="18" customHeight="1" x14ac:dyDescent="0.15">
      <c r="A24" s="473" t="s">
        <v>94</v>
      </c>
      <c r="B24" s="535"/>
      <c r="C24" s="593" t="s">
        <v>252</v>
      </c>
      <c r="D24" s="591" t="s">
        <v>60</v>
      </c>
      <c r="E24" s="588" t="s">
        <v>95</v>
      </c>
      <c r="F24" s="589"/>
      <c r="G24" s="589"/>
      <c r="H24" s="590"/>
      <c r="I24" s="41"/>
    </row>
    <row r="25" spans="1:9" s="1" customFormat="1" ht="18" customHeight="1" x14ac:dyDescent="0.15">
      <c r="A25" s="474"/>
      <c r="B25" s="536"/>
      <c r="C25" s="594"/>
      <c r="D25" s="592"/>
      <c r="E25" s="358" t="s">
        <v>96</v>
      </c>
      <c r="F25" s="359" t="s">
        <v>97</v>
      </c>
      <c r="G25" s="359" t="s">
        <v>98</v>
      </c>
      <c r="H25" s="360" t="s">
        <v>8</v>
      </c>
    </row>
    <row r="26" spans="1:9" s="1" customFormat="1" ht="18" customHeight="1" x14ac:dyDescent="0.15">
      <c r="A26" s="349" t="s">
        <v>253</v>
      </c>
      <c r="B26" s="354"/>
      <c r="C26" s="348">
        <v>24430</v>
      </c>
      <c r="D26" s="350">
        <v>100</v>
      </c>
      <c r="E26" s="351">
        <v>10697</v>
      </c>
      <c r="F26" s="352">
        <v>219</v>
      </c>
      <c r="G26" s="352">
        <v>13468</v>
      </c>
      <c r="H26" s="353">
        <v>46</v>
      </c>
    </row>
    <row r="27" spans="1:9" s="1" customFormat="1" ht="18" customHeight="1" x14ac:dyDescent="0.15">
      <c r="A27" s="327" t="s">
        <v>99</v>
      </c>
      <c r="B27" s="361"/>
      <c r="C27" s="355">
        <v>24334</v>
      </c>
      <c r="D27" s="362">
        <v>99.6</v>
      </c>
      <c r="E27" s="363">
        <v>10648</v>
      </c>
      <c r="F27" s="364">
        <v>215</v>
      </c>
      <c r="G27" s="364">
        <v>13426</v>
      </c>
      <c r="H27" s="365">
        <v>45</v>
      </c>
    </row>
    <row r="28" spans="1:9" s="1" customFormat="1" ht="18" customHeight="1" x14ac:dyDescent="0.15">
      <c r="A28" s="366" t="s">
        <v>209</v>
      </c>
      <c r="B28" s="361"/>
      <c r="C28" s="355">
        <v>10815</v>
      </c>
      <c r="D28" s="362">
        <v>44.3</v>
      </c>
      <c r="E28" s="363">
        <v>10076</v>
      </c>
      <c r="F28" s="364">
        <v>13</v>
      </c>
      <c r="G28" s="364">
        <v>713</v>
      </c>
      <c r="H28" s="365">
        <v>13</v>
      </c>
    </row>
    <row r="29" spans="1:9" s="1" customFormat="1" ht="18" customHeight="1" x14ac:dyDescent="0.15">
      <c r="A29" s="367" t="s">
        <v>210</v>
      </c>
      <c r="B29" s="361"/>
      <c r="C29" s="355">
        <v>795</v>
      </c>
      <c r="D29" s="362">
        <v>3.3</v>
      </c>
      <c r="E29" s="363">
        <v>7</v>
      </c>
      <c r="F29" s="368" t="s">
        <v>70</v>
      </c>
      <c r="G29" s="364">
        <v>788</v>
      </c>
      <c r="H29" s="369" t="s">
        <v>70</v>
      </c>
    </row>
    <row r="30" spans="1:9" s="1" customFormat="1" ht="18" customHeight="1" x14ac:dyDescent="0.15">
      <c r="A30" s="327" t="s">
        <v>211</v>
      </c>
      <c r="B30" s="361"/>
      <c r="C30" s="355">
        <v>11901</v>
      </c>
      <c r="D30" s="362">
        <v>48.7</v>
      </c>
      <c r="E30" s="363">
        <v>515</v>
      </c>
      <c r="F30" s="364">
        <v>170</v>
      </c>
      <c r="G30" s="364">
        <v>11192</v>
      </c>
      <c r="H30" s="365">
        <v>24</v>
      </c>
    </row>
    <row r="31" spans="1:9" s="1" customFormat="1" ht="18" customHeight="1" x14ac:dyDescent="0.15">
      <c r="A31" s="366" t="s">
        <v>212</v>
      </c>
      <c r="B31" s="361"/>
      <c r="C31" s="355">
        <v>823</v>
      </c>
      <c r="D31" s="362">
        <v>3.4</v>
      </c>
      <c r="E31" s="363">
        <v>50</v>
      </c>
      <c r="F31" s="364">
        <v>32</v>
      </c>
      <c r="G31" s="364">
        <v>733</v>
      </c>
      <c r="H31" s="365">
        <v>8</v>
      </c>
    </row>
    <row r="32" spans="1:9" s="1" customFormat="1" ht="18" customHeight="1" x14ac:dyDescent="0.15">
      <c r="A32" s="370" t="s">
        <v>100</v>
      </c>
      <c r="B32" s="371"/>
      <c r="C32" s="356">
        <v>96</v>
      </c>
      <c r="D32" s="372">
        <v>0.4</v>
      </c>
      <c r="E32" s="373">
        <v>49</v>
      </c>
      <c r="F32" s="374">
        <v>4</v>
      </c>
      <c r="G32" s="374">
        <v>42</v>
      </c>
      <c r="H32" s="375">
        <v>1</v>
      </c>
    </row>
    <row r="33" spans="1:8" s="1" customFormat="1" ht="11.25" customHeight="1" x14ac:dyDescent="0.15">
      <c r="A33" s="537" t="s">
        <v>83</v>
      </c>
      <c r="B33" s="537"/>
      <c r="C33" s="29"/>
      <c r="D33" s="29"/>
      <c r="E33" s="29"/>
      <c r="F33" s="29"/>
      <c r="G33" s="29"/>
      <c r="H33" s="29"/>
    </row>
    <row r="34" spans="1:8" s="1" customFormat="1" ht="14.25" customHeight="1" x14ac:dyDescent="0.15"/>
    <row r="35" spans="1:8" s="1" customFormat="1" ht="9.75" customHeight="1" x14ac:dyDescent="0.15"/>
    <row r="36" spans="1:8" s="1" customFormat="1" ht="13.5" customHeight="1" x14ac:dyDescent="0.15"/>
    <row r="37" spans="1:8" s="55" customFormat="1" ht="13.5" customHeight="1" x14ac:dyDescent="0.15"/>
    <row r="38" spans="1:8" ht="16.5" customHeight="1" x14ac:dyDescent="0.15"/>
  </sheetData>
  <mergeCells count="11">
    <mergeCell ref="A33:B33"/>
    <mergeCell ref="A24:B25"/>
    <mergeCell ref="E24:H24"/>
    <mergeCell ref="D24:D25"/>
    <mergeCell ref="C24:C25"/>
    <mergeCell ref="A18:B18"/>
    <mergeCell ref="F4:F5"/>
    <mergeCell ref="A2:G2"/>
    <mergeCell ref="A4:A5"/>
    <mergeCell ref="C4:C5"/>
    <mergeCell ref="D4:D5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26" orientation="landscape" useFirstPageNumber="1" r:id="rId1"/>
  <headerFooter alignWithMargins="0">
    <oddHeader>&amp;R&amp;"ＭＳ 明朝,標準"&amp;6国勢調査</oddHeader>
    <oddFooter>&amp;C&amp;"ＭＳ 明朝,標準"&amp;8&amp;A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'19'!Print_Area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山村　美輝</dc:creator>
  <cp:lastModifiedBy>奥村萌美</cp:lastModifiedBy>
  <cp:lastPrinted>2021-09-30T03:03:48Z</cp:lastPrinted>
  <dcterms:created xsi:type="dcterms:W3CDTF">2019-02-18T05:11:42Z</dcterms:created>
  <dcterms:modified xsi:type="dcterms:W3CDTF">2021-10-07T07:47:09Z</dcterms:modified>
</cp:coreProperties>
</file>