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DC3F2C64-F7DD-4F53-9543-9DEAC89F544F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97" sheetId="1" r:id="rId1"/>
    <sheet name="98" sheetId="2" r:id="rId2"/>
    <sheet name="99" sheetId="3" r:id="rId3"/>
    <sheet name="100" sheetId="11" r:id="rId4"/>
    <sheet name="101" sheetId="10" r:id="rId5"/>
    <sheet name="102" sheetId="6" r:id="rId6"/>
    <sheet name="103" sheetId="8" r:id="rId7"/>
  </sheets>
  <definedNames>
    <definedName name="_xlnm.Print_Area" localSheetId="3">'100'!$A$1:$K$30</definedName>
    <definedName name="_xlnm.Print_Area" localSheetId="4">'101'!$A$1:$I$31</definedName>
    <definedName name="_xlnm.Print_Area" localSheetId="5">'102'!$A$1:$Q$35</definedName>
    <definedName name="_xlnm.Print_Area" localSheetId="6">'103'!$A$1:$O$28</definedName>
    <definedName name="_xlnm.Print_Area" localSheetId="0">'97'!$A$1:$K$24</definedName>
    <definedName name="_xlnm.Print_Area" localSheetId="1">'98'!$A$1:$L$32</definedName>
    <definedName name="_xlnm.Print_Area" localSheetId="2">'99'!$A$1:$AC$29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1" l="1"/>
  <c r="D7" i="11"/>
  <c r="C7" i="11"/>
  <c r="AB5" i="3" l="1"/>
  <c r="Y5" i="3"/>
  <c r="W5" i="3"/>
  <c r="T5" i="3"/>
  <c r="R5" i="3"/>
  <c r="O5" i="3"/>
  <c r="M5" i="3"/>
  <c r="J5" i="3"/>
  <c r="H5" i="3"/>
  <c r="G5" i="3"/>
  <c r="E5" i="3"/>
  <c r="J23" i="1"/>
  <c r="J22" i="1"/>
  <c r="J13" i="1"/>
  <c r="J12" i="1"/>
  <c r="K23" i="1" l="1"/>
  <c r="K22" i="1"/>
  <c r="K21" i="1"/>
  <c r="K20" i="1"/>
  <c r="K19" i="1"/>
  <c r="K18" i="1"/>
  <c r="J17" i="1"/>
  <c r="K17" i="1" s="1"/>
  <c r="K13" i="1"/>
  <c r="K12" i="1"/>
  <c r="K11" i="1"/>
  <c r="K10" i="1"/>
  <c r="K9" i="1"/>
  <c r="K8" i="1"/>
  <c r="J7" i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23" authorId="0" shapeId="0" xr:uid="{731D0FFC-73F7-4BDA-82FF-D35B37FFBC2B}">
      <text>
        <r>
          <rPr>
            <b/>
            <sz val="9"/>
            <color indexed="81"/>
            <rFont val="MS P ゴシック"/>
            <family val="3"/>
            <charset val="128"/>
          </rPr>
          <t>総務課と会計課で
データが異なる</t>
        </r>
      </text>
    </comment>
  </commentList>
</comments>
</file>

<file path=xl/sharedStrings.xml><?xml version="1.0" encoding="utf-8"?>
<sst xmlns="http://schemas.openxmlformats.org/spreadsheetml/2006/main" count="480" uniqueCount="217">
  <si>
    <t>区　　分</t>
    <rPh sb="0" eb="1">
      <t>ク</t>
    </rPh>
    <rPh sb="3" eb="4">
      <t>ブン</t>
    </rPh>
    <phoneticPr fontId="5"/>
  </si>
  <si>
    <t>対前年比</t>
    <rPh sb="0" eb="1">
      <t>タイ</t>
    </rPh>
    <rPh sb="1" eb="4">
      <t>ゼンネンヒ</t>
    </rPh>
    <phoneticPr fontId="5"/>
  </si>
  <si>
    <t>総　　　額</t>
    <rPh sb="0" eb="1">
      <t>フサ</t>
    </rPh>
    <rPh sb="4" eb="5">
      <t>ガク</t>
    </rPh>
    <phoneticPr fontId="5"/>
  </si>
  <si>
    <t>一般会計</t>
    <rPh sb="0" eb="2">
      <t>イッパン</t>
    </rPh>
    <rPh sb="2" eb="4">
      <t>カイケイ</t>
    </rPh>
    <phoneticPr fontId="5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</si>
  <si>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</si>
  <si>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5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</si>
  <si>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</si>
  <si>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－</t>
  </si>
  <si>
    <t>水道事業会計</t>
    <rPh sb="0" eb="2">
      <t>スイドウ</t>
    </rPh>
    <rPh sb="2" eb="4">
      <t>ジギョウ</t>
    </rPh>
    <rPh sb="4" eb="6">
      <t>カイケイ</t>
    </rPh>
    <phoneticPr fontId="5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</si>
  <si>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5"/>
  </si>
  <si>
    <t>単位：千円、％</t>
    <rPh sb="0" eb="2">
      <t>タンイ</t>
    </rPh>
    <rPh sb="3" eb="4">
      <t>セン</t>
    </rPh>
    <rPh sb="4" eb="5">
      <t>エン</t>
    </rPh>
    <phoneticPr fontId="5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</si>
  <si>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</si>
  <si>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</si>
  <si>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総額</t>
    <rPh sb="0" eb="2">
      <t>ソウガク</t>
    </rPh>
    <phoneticPr fontId="5"/>
  </si>
  <si>
    <t>市税</t>
    <rPh sb="0" eb="1">
      <t>シ</t>
    </rPh>
    <rPh sb="1" eb="2">
      <t>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</si>
  <si>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</si>
  <si>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</si>
  <si>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</si>
  <si>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</si>
  <si>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</si>
  <si>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</si>
  <si>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(注)</t>
    <rPh sb="1" eb="2">
      <t>チュウ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</si>
  <si>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</si>
  <si>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</si>
  <si>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</si>
  <si>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</si>
  <si>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</si>
  <si>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</si>
  <si>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</si>
  <si>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</si>
  <si>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</si>
  <si>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</si>
  <si>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</si>
  <si>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諸収入</t>
    <rPh sb="0" eb="1">
      <t>ショ</t>
    </rPh>
    <rPh sb="1" eb="3">
      <t>シュウニュウ</t>
    </rPh>
    <phoneticPr fontId="5"/>
  </si>
  <si>
    <t>市債</t>
    <rPh sb="0" eb="1">
      <t>シ</t>
    </rPh>
    <rPh sb="1" eb="2">
      <t>サイ</t>
    </rPh>
    <phoneticPr fontId="5"/>
  </si>
  <si>
    <t>　（注）令和元年９月30日まで自動車取得税交付金、令和元年10月１日から環境性能割交付金</t>
    <rPh sb="2" eb="3">
      <t>チュウ</t>
    </rPh>
    <rPh sb="4" eb="6">
      <t>レイワ</t>
    </rPh>
    <rPh sb="6" eb="8">
      <t>ガンネン</t>
    </rPh>
    <rPh sb="9" eb="10">
      <t>ガツ</t>
    </rPh>
    <rPh sb="12" eb="13">
      <t>ニチ</t>
    </rPh>
    <rPh sb="15" eb="18">
      <t>ジドウシャ</t>
    </rPh>
    <rPh sb="18" eb="20">
      <t>シュトク</t>
    </rPh>
    <rPh sb="20" eb="21">
      <t>ゼイ</t>
    </rPh>
    <rPh sb="21" eb="24">
      <t>コウフキン</t>
    </rPh>
    <rPh sb="25" eb="27">
      <t>レイワ</t>
    </rPh>
    <rPh sb="27" eb="29">
      <t>ガンネン</t>
    </rPh>
    <rPh sb="31" eb="32">
      <t>ガツ</t>
    </rPh>
    <rPh sb="33" eb="34">
      <t>ニチ</t>
    </rPh>
    <rPh sb="36" eb="38">
      <t>カンキョウ</t>
    </rPh>
    <rPh sb="38" eb="40">
      <t>セイノウ</t>
    </rPh>
    <rPh sb="40" eb="41">
      <t>ワリ</t>
    </rPh>
    <rPh sb="41" eb="44">
      <t>コウフキン</t>
    </rPh>
    <phoneticPr fontId="5"/>
  </si>
  <si>
    <t>区　分</t>
    <rPh sb="0" eb="1">
      <t>ク</t>
    </rPh>
    <rPh sb="2" eb="3">
      <t>ブン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</si>
  <si>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</si>
  <si>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</si>
  <si>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総額</t>
    <rPh sb="0" eb="2">
      <t>ソウガク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</si>
  <si>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</si>
  <si>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</si>
  <si>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</si>
  <si>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</si>
  <si>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2">
      <t>ロウドウ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</si>
  <si>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</si>
  <si>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</si>
  <si>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</si>
  <si>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</si>
  <si>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</si>
  <si>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</si>
  <si>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</si>
  <si>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</si>
  <si>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予備費</t>
    <rPh sb="0" eb="3">
      <t>ヨビヒ</t>
    </rPh>
    <phoneticPr fontId="4"/>
  </si>
  <si>
    <t>（４）市債の状況</t>
    <rPh sb="3" eb="5">
      <t>シサイ</t>
    </rPh>
    <rPh sb="6" eb="8">
      <t>ジョウキョウ</t>
    </rPh>
    <phoneticPr fontId="5"/>
  </si>
  <si>
    <t>（５）基金の状況（年度末現在高）</t>
    <rPh sb="3" eb="5">
      <t>キキン</t>
    </rPh>
    <rPh sb="6" eb="8">
      <t>ジョウキョウ</t>
    </rPh>
    <rPh sb="9" eb="12">
      <t>ネンドマツ</t>
    </rPh>
    <rPh sb="12" eb="14">
      <t>ゲンザイ</t>
    </rPh>
    <rPh sb="14" eb="15">
      <t>ダカ</t>
    </rPh>
    <phoneticPr fontId="5"/>
  </si>
  <si>
    <t>単位：千円</t>
    <rPh sb="0" eb="2">
      <t>タンイ</t>
    </rPh>
    <rPh sb="3" eb="5">
      <t>センエン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</si>
  <si>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</si>
  <si>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（６）特別会計決算額（国民健康保険事業）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コクミン</t>
    </rPh>
    <rPh sb="13" eb="15">
      <t>ケンコウ</t>
    </rPh>
    <rPh sb="15" eb="17">
      <t>ホケン</t>
    </rPh>
    <rPh sb="17" eb="19">
      <t>ジギョウ</t>
    </rPh>
    <phoneticPr fontId="5"/>
  </si>
  <si>
    <t>区　　分</t>
    <rPh sb="0" eb="1">
      <t>ク</t>
    </rPh>
    <rPh sb="3" eb="4">
      <t>ブン</t>
    </rPh>
    <phoneticPr fontId="4"/>
  </si>
  <si>
    <t>総　　額</t>
    <rPh sb="0" eb="1">
      <t>フサ</t>
    </rPh>
    <rPh sb="3" eb="4">
      <t>ガク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</si>
  <si>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</si>
  <si>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国庫負担金</t>
    <rPh sb="0" eb="2">
      <t>コッコ</t>
    </rPh>
    <rPh sb="2" eb="5">
      <t>フタンキン</t>
    </rPh>
    <phoneticPr fontId="5"/>
  </si>
  <si>
    <t>国庫補助金</t>
    <rPh sb="0" eb="2">
      <t>コッコ</t>
    </rPh>
    <rPh sb="2" eb="5">
      <t>ホジョキン</t>
    </rPh>
    <phoneticPr fontId="5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</si>
  <si>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5"/>
  </si>
  <si>
    <t>前期高齢者交付金</t>
    <rPh sb="0" eb="2">
      <t>ゼンキ</t>
    </rPh>
    <rPh sb="2" eb="5">
      <t>コウレイシャ</t>
    </rPh>
    <rPh sb="5" eb="8">
      <t>コウフキン</t>
    </rPh>
    <phoneticPr fontId="5"/>
  </si>
  <si>
    <t>共同事業交付金</t>
    <rPh sb="0" eb="2">
      <t>キョウドウ</t>
    </rPh>
    <rPh sb="2" eb="4">
      <t>ジギョウ</t>
    </rPh>
    <rPh sb="4" eb="7">
      <t>コウフキン</t>
    </rPh>
    <phoneticPr fontId="5"/>
  </si>
  <si>
    <t>預金利子</t>
    <rPh sb="0" eb="1">
      <t>アズカリ</t>
    </rPh>
    <rPh sb="1" eb="2">
      <t>カネ</t>
    </rPh>
    <rPh sb="2" eb="3">
      <t>リ</t>
    </rPh>
    <rPh sb="3" eb="4">
      <t>コ</t>
    </rPh>
    <phoneticPr fontId="5"/>
  </si>
  <si>
    <t>受託事業収入</t>
    <rPh sb="0" eb="2">
      <t>ジュタク</t>
    </rPh>
    <rPh sb="2" eb="4">
      <t>ジギョウ</t>
    </rPh>
    <rPh sb="4" eb="6">
      <t>シュウニュウ</t>
    </rPh>
    <phoneticPr fontId="5"/>
  </si>
  <si>
    <t>雑入</t>
    <rPh sb="0" eb="1">
      <t>ザツ</t>
    </rPh>
    <rPh sb="1" eb="2">
      <t>ニュウ</t>
    </rPh>
    <phoneticPr fontId="5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</si>
  <si>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5"/>
  </si>
  <si>
    <t>総務費</t>
    <rPh sb="0" eb="3">
      <t>ソウムヒ</t>
    </rPh>
    <phoneticPr fontId="5"/>
  </si>
  <si>
    <t>総務管理費</t>
    <rPh sb="0" eb="1">
      <t>フサ</t>
    </rPh>
    <rPh sb="1" eb="2">
      <t>ツトム</t>
    </rPh>
    <rPh sb="2" eb="3">
      <t>カン</t>
    </rPh>
    <rPh sb="3" eb="4">
      <t>リ</t>
    </rPh>
    <rPh sb="4" eb="5">
      <t>ヒ</t>
    </rPh>
    <phoneticPr fontId="5"/>
  </si>
  <si>
    <t>徴税費</t>
    <rPh sb="0" eb="1">
      <t>シルシ</t>
    </rPh>
    <rPh sb="1" eb="2">
      <t>ゼイ</t>
    </rPh>
    <rPh sb="2" eb="3">
      <t>ヒ</t>
    </rPh>
    <phoneticPr fontId="5"/>
  </si>
  <si>
    <t>運営協議会費</t>
    <rPh sb="0" eb="1">
      <t>ウン</t>
    </rPh>
    <rPh sb="1" eb="2">
      <t>エイ</t>
    </rPh>
    <rPh sb="2" eb="3">
      <t>キョウ</t>
    </rPh>
    <rPh sb="3" eb="4">
      <t>ギ</t>
    </rPh>
    <rPh sb="4" eb="5">
      <t>カイ</t>
    </rPh>
    <rPh sb="5" eb="6">
      <t>ヒ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</si>
  <si>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5"/>
  </si>
  <si>
    <t>療養諸費</t>
    <rPh sb="0" eb="2">
      <t>リョウヨウ</t>
    </rPh>
    <rPh sb="2" eb="4">
      <t>ショヒ</t>
    </rPh>
    <phoneticPr fontId="5"/>
  </si>
  <si>
    <t>高額療養費</t>
    <rPh sb="0" eb="2">
      <t>コウガク</t>
    </rPh>
    <rPh sb="2" eb="5">
      <t>リョウヨウヒ</t>
    </rPh>
    <phoneticPr fontId="5"/>
  </si>
  <si>
    <t>移   送   費</t>
    <rPh sb="0" eb="1">
      <t>ウツリ</t>
    </rPh>
    <rPh sb="4" eb="5">
      <t>ソウ</t>
    </rPh>
    <rPh sb="8" eb="9">
      <t>ヒ</t>
    </rPh>
    <phoneticPr fontId="5"/>
  </si>
  <si>
    <t>出産育児諸費</t>
    <rPh sb="0" eb="2">
      <t>シュッサン</t>
    </rPh>
    <rPh sb="2" eb="4">
      <t>イクジ</t>
    </rPh>
    <rPh sb="4" eb="6">
      <t>ショヒ</t>
    </rPh>
    <phoneticPr fontId="5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</si>
  <si>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7"/>
  </si>
  <si>
    <t>葬祭諸費</t>
    <rPh sb="0" eb="2">
      <t>ソウサイ</t>
    </rPh>
    <rPh sb="2" eb="4">
      <t>ショヒ</t>
    </rPh>
    <phoneticPr fontId="5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</si>
  <si>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5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</si>
  <si>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5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</si>
  <si>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5"/>
  </si>
  <si>
    <t>老人保健拠出金</t>
    <rPh sb="0" eb="2">
      <t>ロウジン</t>
    </rPh>
    <rPh sb="2" eb="4">
      <t>ホケン</t>
    </rPh>
    <rPh sb="4" eb="7">
      <t>キョシュツキン</t>
    </rPh>
    <phoneticPr fontId="5"/>
  </si>
  <si>
    <t>介護納付金</t>
    <rPh sb="0" eb="2">
      <t>カイゴ</t>
    </rPh>
    <rPh sb="2" eb="5">
      <t>ノウフキン</t>
    </rPh>
    <phoneticPr fontId="5"/>
  </si>
  <si>
    <t>共同事業拠出金</t>
    <rPh sb="0" eb="2">
      <t>キョウドウ</t>
    </rPh>
    <rPh sb="2" eb="4">
      <t>ジギョウ</t>
    </rPh>
    <rPh sb="4" eb="7">
      <t>キョシュツキン</t>
    </rPh>
    <phoneticPr fontId="5"/>
  </si>
  <si>
    <t>保健事業費</t>
    <rPh sb="0" eb="2">
      <t>ホケン</t>
    </rPh>
    <rPh sb="2" eb="5">
      <t>ジギョウヒ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</si>
  <si>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</si>
  <si>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</si>
  <si>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</si>
  <si>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</si>
  <si>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5"/>
  </si>
  <si>
    <t>（７）特別会計決算額（後期高齢者医療事業）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コウキ</t>
    </rPh>
    <rPh sb="13" eb="16">
      <t>コウレイシャ</t>
    </rPh>
    <rPh sb="16" eb="18">
      <t>イリョウ</t>
    </rPh>
    <rPh sb="18" eb="20">
      <t>ジギョウ</t>
    </rPh>
    <phoneticPr fontId="5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</si>
  <si>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5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</si>
  <si>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5"/>
  </si>
  <si>
    <t>（８）特別会計決算額（介護保険事業）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ザン</t>
    </rPh>
    <rPh sb="9" eb="10">
      <t>ガク</t>
    </rPh>
    <rPh sb="11" eb="13">
      <t>カイゴ</t>
    </rPh>
    <rPh sb="13" eb="15">
      <t>ホケン</t>
    </rPh>
    <rPh sb="15" eb="17">
      <t>ジギョウ</t>
    </rPh>
    <phoneticPr fontId="5"/>
  </si>
  <si>
    <t>区　　分</t>
  </si>
  <si>
    <t>介護保険料</t>
    <rPh sb="0" eb="2">
      <t>カイゴ</t>
    </rPh>
    <rPh sb="2" eb="4">
      <t>ホケン</t>
    </rPh>
    <rPh sb="4" eb="5">
      <t>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</si>
  <si>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</si>
  <si>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地域支援事業</t>
    <rPh sb="0" eb="2">
      <t>チイキ</t>
    </rPh>
    <rPh sb="2" eb="4">
      <t>シエン</t>
    </rPh>
    <rPh sb="4" eb="6">
      <t>ジギョウ</t>
    </rPh>
    <phoneticPr fontId="5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</si>
  <si>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5"/>
  </si>
  <si>
    <t xml:space="preserve"> 資料：介護長寿課</t>
    <rPh sb="1" eb="3">
      <t>シリョウ</t>
    </rPh>
    <rPh sb="4" eb="6">
      <t>カイゴ</t>
    </rPh>
    <rPh sb="6" eb="8">
      <t>チョウジュ</t>
    </rPh>
    <rPh sb="8" eb="9">
      <t>カ</t>
    </rPh>
    <phoneticPr fontId="5"/>
  </si>
  <si>
    <t>（９）公営企業会計決算額（水道事業）</t>
    <rPh sb="3" eb="5">
      <t>コウエイ</t>
    </rPh>
    <rPh sb="5" eb="7">
      <t>キギョウ</t>
    </rPh>
    <rPh sb="7" eb="8">
      <t>カイ</t>
    </rPh>
    <rPh sb="8" eb="9">
      <t>ケイ</t>
    </rPh>
    <rPh sb="9" eb="10">
      <t>ケツ</t>
    </rPh>
    <rPh sb="10" eb="11">
      <t>ザン</t>
    </rPh>
    <rPh sb="11" eb="12">
      <t>ガク</t>
    </rPh>
    <rPh sb="13" eb="15">
      <t>スイドウ</t>
    </rPh>
    <rPh sb="15" eb="17">
      <t>ジギョウ</t>
    </rPh>
    <phoneticPr fontId="5"/>
  </si>
  <si>
    <t>区　　分</t>
    <phoneticPr fontId="4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</si>
  <si>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5"/>
  </si>
  <si>
    <t>（　収　　入　）</t>
    <rPh sb="2" eb="3">
      <t>オサム</t>
    </rPh>
    <rPh sb="5" eb="6">
      <t>イリ</t>
    </rPh>
    <phoneticPr fontId="5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</si>
  <si>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5"/>
  </si>
  <si>
    <t>第１項</t>
    <rPh sb="0" eb="1">
      <t>ダイ</t>
    </rPh>
    <rPh sb="2" eb="3">
      <t>コウ</t>
    </rPh>
    <phoneticPr fontId="5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</si>
  <si>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5"/>
  </si>
  <si>
    <t>第２項</t>
    <rPh sb="0" eb="1">
      <t>ダイ</t>
    </rPh>
    <rPh sb="2" eb="3">
      <t>コウ</t>
    </rPh>
    <phoneticPr fontId="5"/>
  </si>
  <si>
    <t>営業外収益</t>
    <rPh sb="0" eb="3">
      <t>エイギョウガイ</t>
    </rPh>
    <rPh sb="3" eb="5">
      <t>シュウエキ</t>
    </rPh>
    <phoneticPr fontId="5"/>
  </si>
  <si>
    <t>第３項</t>
    <rPh sb="0" eb="1">
      <t>ダイ</t>
    </rPh>
    <rPh sb="2" eb="3">
      <t>コウ</t>
    </rPh>
    <phoneticPr fontId="5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</si>
  <si>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5"/>
  </si>
  <si>
    <t>（　支　　出　）</t>
    <rPh sb="2" eb="3">
      <t>ササ</t>
    </rPh>
    <rPh sb="5" eb="6">
      <t>デ</t>
    </rPh>
    <phoneticPr fontId="5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</si>
  <si>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5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</si>
  <si>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5"/>
  </si>
  <si>
    <t>営業外費用</t>
    <rPh sb="0" eb="3">
      <t>エイギョウガイ</t>
    </rPh>
    <rPh sb="3" eb="5">
      <t>ヒヨウ</t>
    </rPh>
    <phoneticPr fontId="5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</si>
  <si>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5"/>
  </si>
  <si>
    <t>第４項</t>
    <rPh sb="0" eb="1">
      <t>ダイ</t>
    </rPh>
    <rPh sb="2" eb="3">
      <t>コウ</t>
    </rPh>
    <phoneticPr fontId="5"/>
  </si>
  <si>
    <t>予　 備 　費</t>
    <rPh sb="0" eb="1">
      <t>ヨ</t>
    </rPh>
    <rPh sb="3" eb="4">
      <t>ソナエ</t>
    </rPh>
    <rPh sb="6" eb="7">
      <t>ヒ</t>
    </rPh>
    <phoneticPr fontId="5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</si>
  <si>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5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</si>
  <si>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5"/>
  </si>
  <si>
    <t>企業債</t>
    <rPh sb="0" eb="2">
      <t>キギョウ</t>
    </rPh>
    <rPh sb="2" eb="3">
      <t>サイ</t>
    </rPh>
    <phoneticPr fontId="5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</si>
  <si>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5"/>
  </si>
  <si>
    <t>他会計負担金</t>
    <rPh sb="0" eb="1">
      <t>ホカ</t>
    </rPh>
    <rPh sb="1" eb="3">
      <t>カイケイ</t>
    </rPh>
    <rPh sb="3" eb="6">
      <t>フタンキン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</si>
  <si>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</si>
  <si>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5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</si>
  <si>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</si>
  <si>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</si>
  <si>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</si>
  <si>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　（注）資本的収入及び支出の最終予算額及び決算額には、地方公営企業法第26条の規定による繰越額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サイシュウ</t>
    </rPh>
    <rPh sb="16" eb="18">
      <t>ヨサン</t>
    </rPh>
    <rPh sb="18" eb="19">
      <t>ガク</t>
    </rPh>
    <rPh sb="19" eb="20">
      <t>オヨ</t>
    </rPh>
    <rPh sb="21" eb="23">
      <t>ケッサン</t>
    </rPh>
    <rPh sb="23" eb="24">
      <t>ガク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5">
      <t>ダイ</t>
    </rPh>
    <rPh sb="37" eb="38">
      <t>ジョウ</t>
    </rPh>
    <rPh sb="39" eb="41">
      <t>キテイ</t>
    </rPh>
    <rPh sb="44" eb="46">
      <t>クリコシ</t>
    </rPh>
    <rPh sb="46" eb="47">
      <t>ガク</t>
    </rPh>
    <phoneticPr fontId="5"/>
  </si>
  <si>
    <t>　　　　及び繰越額に係る財源充当額が含まれている。</t>
    <rPh sb="4" eb="5">
      <t>オヨ</t>
    </rPh>
    <rPh sb="6" eb="8">
      <t>クリコシ</t>
    </rPh>
    <rPh sb="8" eb="9">
      <t>ガク</t>
    </rPh>
    <rPh sb="10" eb="11">
      <t>カカ</t>
    </rPh>
    <rPh sb="18" eb="19">
      <t>フク</t>
    </rPh>
    <phoneticPr fontId="5"/>
  </si>
  <si>
    <t>（10）公営企業会計決算額（下水道事業）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ケツ</t>
    </rPh>
    <rPh sb="11" eb="12">
      <t>ザン</t>
    </rPh>
    <rPh sb="12" eb="13">
      <t>ガク</t>
    </rPh>
    <rPh sb="14" eb="15">
      <t>シタ</t>
    </rPh>
    <rPh sb="15" eb="17">
      <t>スイドウ</t>
    </rPh>
    <rPh sb="17" eb="19">
      <t>ジギョウ</t>
    </rPh>
    <phoneticPr fontId="5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</si>
  <si>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5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</si>
  <si>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5"/>
  </si>
  <si>
    <t>補助金</t>
    <rPh sb="0" eb="3">
      <t>ホジョキン</t>
    </rPh>
    <phoneticPr fontId="5"/>
  </si>
  <si>
    <t>工事負担金</t>
    <rPh sb="0" eb="2">
      <t>コウジ</t>
    </rPh>
    <rPh sb="2" eb="5">
      <t>フタンキン</t>
    </rPh>
    <phoneticPr fontId="4"/>
  </si>
  <si>
    <t>受益者負担金</t>
    <rPh sb="0" eb="3">
      <t>ジュエキシャ</t>
    </rPh>
    <rPh sb="3" eb="5">
      <t>フタン</t>
    </rPh>
    <rPh sb="5" eb="6">
      <t>キン</t>
    </rPh>
    <phoneticPr fontId="5"/>
  </si>
  <si>
    <t>第５項</t>
    <rPh sb="0" eb="1">
      <t>ダイ</t>
    </rPh>
    <rPh sb="2" eb="3">
      <t>コウ</t>
    </rPh>
    <phoneticPr fontId="5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</si>
  <si>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5"/>
  </si>
  <si>
    <t>単位：千円、％</t>
    <rPh sb="0" eb="2">
      <t>タンイ</t>
    </rPh>
    <rPh sb="3" eb="5">
      <t>センエン</t>
    </rPh>
    <phoneticPr fontId="5"/>
  </si>
  <si>
    <t>市民税</t>
    <rPh sb="0" eb="3">
      <t>シミンゼイゼイ</t>
    </rPh>
    <phoneticPr fontId="5"/>
  </si>
  <si>
    <t>個人分</t>
    <rPh sb="0" eb="2">
      <t>コジン</t>
    </rPh>
    <rPh sb="2" eb="3">
      <t>ブン</t>
    </rPh>
    <phoneticPr fontId="5"/>
  </si>
  <si>
    <t>法人分</t>
    <rPh sb="0" eb="2">
      <t>ホウジン</t>
    </rPh>
    <rPh sb="2" eb="3">
      <t>ブン</t>
    </rPh>
    <phoneticPr fontId="5"/>
  </si>
  <si>
    <t>固定資産税</t>
    <rPh sb="0" eb="2">
      <t>コテイ</t>
    </rPh>
    <rPh sb="2" eb="5">
      <t>シサンゼイ</t>
    </rPh>
    <phoneticPr fontId="5"/>
  </si>
  <si>
    <t>軽自動車税</t>
    <rPh sb="0" eb="4">
      <t>ケイジドウシャ</t>
    </rPh>
    <rPh sb="4" eb="5">
      <t>ゼイ</t>
    </rPh>
    <phoneticPr fontId="5"/>
  </si>
  <si>
    <t>市たばこ税</t>
    <rPh sb="0" eb="1">
      <t>シ</t>
    </rPh>
    <rPh sb="4" eb="5">
      <t>ゼイ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</si>
  <si>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</si>
  <si>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徴収率</t>
    <rPh sb="0" eb="2">
      <t>チョウシュウ</t>
    </rPh>
    <rPh sb="2" eb="3">
      <t>リツ</t>
    </rPh>
    <phoneticPr fontId="5"/>
  </si>
  <si>
    <t>一世帯当たり</t>
    <rPh sb="0" eb="1">
      <t>イチ</t>
    </rPh>
    <rPh sb="1" eb="3">
      <t>セタイ</t>
    </rPh>
    <rPh sb="3" eb="4">
      <t>アタ</t>
    </rPh>
    <phoneticPr fontId="5"/>
  </si>
  <si>
    <t>円</t>
  </si>
  <si>
    <t>一人当たり</t>
    <rPh sb="0" eb="1">
      <t>イチ</t>
    </rPh>
    <rPh sb="1" eb="2">
      <t>ジン</t>
    </rPh>
    <rPh sb="2" eb="3">
      <t>アタ</t>
    </rPh>
    <phoneticPr fontId="5"/>
  </si>
  <si>
    <t>資料：税務課</t>
    <rPh sb="0" eb="2">
      <t>シリョウ</t>
    </rPh>
    <rPh sb="3" eb="5">
      <t>ゼイム</t>
    </rPh>
    <rPh sb="5" eb="6">
      <t>カ</t>
    </rPh>
    <phoneticPr fontId="5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</si>
  <si>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5"/>
  </si>
  <si>
    <t>単位：千円、㎡</t>
    <rPh sb="0" eb="2">
      <t>タンイ</t>
    </rPh>
    <rPh sb="3" eb="5">
      <t>センエン</t>
    </rPh>
    <phoneticPr fontId="5"/>
  </si>
  <si>
    <t>延面積計</t>
    <rPh sb="0" eb="1">
      <t>エン</t>
    </rPh>
    <rPh sb="1" eb="3">
      <t>メンセキ</t>
    </rPh>
    <rPh sb="3" eb="4">
      <t>ケイ</t>
    </rPh>
    <phoneticPr fontId="5"/>
  </si>
  <si>
    <t>資料：総務課、会計課</t>
    <rPh sb="0" eb="2">
      <t>シリョウ</t>
    </rPh>
    <rPh sb="3" eb="6">
      <t>ソウムカ</t>
    </rPh>
    <rPh sb="7" eb="10">
      <t>カイケイカ</t>
    </rPh>
    <phoneticPr fontId="5"/>
  </si>
  <si>
    <t>単位：円、％</t>
  </si>
  <si>
    <t>単位：千円</t>
  </si>
  <si>
    <t>（１）各会計別決算額</t>
    <rPh sb="5" eb="6">
      <t>ケイ</t>
    </rPh>
    <phoneticPr fontId="5"/>
  </si>
  <si>
    <t>延滞金、加算金及び過料</t>
  </si>
  <si>
    <t>（３）一般会計目的別決算額の状況（歳出）</t>
    <rPh sb="3" eb="5">
      <t>イッパン</t>
    </rPh>
    <phoneticPr fontId="4"/>
  </si>
  <si>
    <t>（２）一般会計決算額の状況（歳入）</t>
    <rPh sb="3" eb="5">
      <t>イッパン</t>
    </rPh>
    <phoneticPr fontId="5"/>
  </si>
  <si>
    <t>（11）市税の内訳</t>
    <phoneticPr fontId="4"/>
  </si>
  <si>
    <t>土地面積</t>
    <rPh sb="0" eb="4">
      <t>トチメンセキ</t>
    </rPh>
    <phoneticPr fontId="4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</si>
  <si>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</si>
  <si>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</si>
  <si>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有価証券</t>
    <rPh sb="0" eb="4">
      <t>ユウカショウケン</t>
    </rPh>
    <phoneticPr fontId="4"/>
  </si>
  <si>
    <t>出資による権利</t>
    <rPh sb="0" eb="2">
      <t>シュッシ</t>
    </rPh>
    <rPh sb="5" eb="7">
      <t>ケンリ</t>
    </rPh>
    <phoneticPr fontId="4"/>
  </si>
  <si>
    <t>基金</t>
    <rPh sb="0" eb="2">
      <t>キキン</t>
    </rPh>
    <phoneticPr fontId="4"/>
  </si>
  <si>
    <t>公有財産</t>
    <rPh sb="0" eb="2">
      <t>コウユウ</t>
    </rPh>
    <rPh sb="2" eb="4">
      <t>ザイサン</t>
    </rPh>
    <phoneticPr fontId="4"/>
  </si>
  <si>
    <t>建物延面積</t>
    <rPh sb="0" eb="2">
      <t>タテモノ</t>
    </rPh>
    <rPh sb="2" eb="3">
      <t>ノ</t>
    </rPh>
    <rPh sb="3" eb="5">
      <t>メンセキ</t>
    </rPh>
    <phoneticPr fontId="4"/>
  </si>
  <si>
    <t>（12）公有財産の状況</t>
    <phoneticPr fontId="4"/>
  </si>
  <si>
    <t>普通税</t>
    <rPh sb="0" eb="2">
      <t>フツウ</t>
    </rPh>
    <rPh sb="2" eb="3">
      <t>ゼイ</t>
    </rPh>
    <phoneticPr fontId="4"/>
  </si>
  <si>
    <t>目的税</t>
    <rPh sb="0" eb="3">
      <t>モクテキゼイ</t>
    </rPh>
    <phoneticPr fontId="4"/>
  </si>
  <si>
    <t>負担額</t>
    <rPh sb="0" eb="2">
      <t>フタン</t>
    </rPh>
    <rPh sb="2" eb="3">
      <t>ガク</t>
    </rPh>
    <phoneticPr fontId="5"/>
  </si>
  <si>
    <t>発行額</t>
    <rPh sb="0" eb="3">
      <t>ハッコウガク</t>
    </rPh>
    <phoneticPr fontId="4"/>
  </si>
  <si>
    <t>償還額</t>
    <rPh sb="0" eb="3">
      <t>ショウカンガク</t>
    </rPh>
    <phoneticPr fontId="4"/>
  </si>
  <si>
    <t>年度末現在高</t>
    <rPh sb="0" eb="6">
      <t>ネンドマツゲンザイダカ</t>
    </rPh>
    <phoneticPr fontId="4"/>
  </si>
  <si>
    <t>減債基金</t>
    <phoneticPr fontId="4"/>
  </si>
  <si>
    <t>合計</t>
    <rPh sb="0" eb="2">
      <t>ゴウケイ</t>
    </rPh>
    <phoneticPr fontId="4"/>
  </si>
  <si>
    <t>令和元年度</t>
    <rPh sb="0" eb="5">
      <t>レイワガンネンド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</si>
  <si>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</si>
  <si>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２</t>
    <phoneticPr fontId="4"/>
  </si>
  <si>
    <t>傷病手当金</t>
    <rPh sb="0" eb="2">
      <t>ショウビョウ</t>
    </rPh>
    <rPh sb="2" eb="5">
      <t>テアテキン</t>
    </rPh>
    <phoneticPr fontId="5"/>
  </si>
  <si>
    <t>その他特定目的基金</t>
    <phoneticPr fontId="4"/>
  </si>
  <si>
    <t>　（注）資本的収入及び支出の最終予算額及び決算額には、地方公営企業法第26条の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サイシュウ</t>
    </rPh>
    <rPh sb="16" eb="18">
      <t>ヨサン</t>
    </rPh>
    <rPh sb="18" eb="19">
      <t>ガク</t>
    </rPh>
    <rPh sb="19" eb="20">
      <t>オヨ</t>
    </rPh>
    <rPh sb="21" eb="23">
      <t>ケッサン</t>
    </rPh>
    <rPh sb="23" eb="24">
      <t>ガク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5">
      <t>ダイ</t>
    </rPh>
    <rPh sb="37" eb="38">
      <t>ジョウ</t>
    </rPh>
    <phoneticPr fontId="5"/>
  </si>
  <si>
    <t>　　　　規定による繰越額及び繰越額に係る財源充当額が含まれている。</t>
    <rPh sb="12" eb="13">
      <t>オヨ</t>
    </rPh>
    <rPh sb="14" eb="16">
      <t>クリコシ</t>
    </rPh>
    <rPh sb="16" eb="17">
      <t>ガク</t>
    </rPh>
    <rPh sb="18" eb="19">
      <t>カカ</t>
    </rPh>
    <rPh sb="26" eb="27">
      <t>フク</t>
    </rPh>
    <phoneticPr fontId="5"/>
  </si>
  <si>
    <t>（歳　入）</t>
    <rPh sb="1" eb="2">
      <t>トシ</t>
    </rPh>
    <rPh sb="3" eb="4">
      <t>イ</t>
    </rPh>
    <phoneticPr fontId="4"/>
  </si>
  <si>
    <t>（歳　出）</t>
    <rPh sb="1" eb="2">
      <t>トシ</t>
    </rPh>
    <rPh sb="3" eb="4">
      <t>デ</t>
    </rPh>
    <phoneticPr fontId="4"/>
  </si>
  <si>
    <t>（歳　入）</t>
    <rPh sb="1" eb="2">
      <t>トシ</t>
    </rPh>
    <rPh sb="3" eb="4">
      <t>イ</t>
    </rPh>
    <phoneticPr fontId="5"/>
  </si>
  <si>
    <t>（歳　出）</t>
    <rPh sb="1" eb="2">
      <t>トシ</t>
    </rPh>
    <rPh sb="3" eb="4">
      <t>デ</t>
    </rPh>
    <phoneticPr fontId="5"/>
  </si>
  <si>
    <t>平成29年度</t>
    <rPh sb="0" eb="2">
      <t>ヘイセイ</t>
    </rPh>
    <rPh sb="4" eb="6">
      <t>ネンド</t>
    </rPh>
    <phoneticPr fontId="5"/>
  </si>
  <si>
    <t>令和元年度</t>
    <rPh sb="0" eb="2">
      <t>レイワ</t>
    </rPh>
    <rPh sb="2" eb="5">
      <t>ガンネンド</t>
    </rPh>
    <phoneticPr fontId="4"/>
  </si>
  <si>
    <t>２</t>
  </si>
  <si>
    <t>３</t>
    <phoneticPr fontId="10"/>
  </si>
  <si>
    <t>平成29年度</t>
    <rPh sb="0" eb="2">
      <t>ヘイセイ</t>
    </rPh>
    <rPh sb="4" eb="6">
      <t>ネンド</t>
    </rPh>
    <phoneticPr fontId="4"/>
  </si>
  <si>
    <t>３</t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</si>
  <si>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</si>
  <si>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</si>
  <si>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３</t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</si>
  <si>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</si>
  <si>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</si>
  <si>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</si>
  <si>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資料：企画財政課、上下水道課</t>
    <rPh sb="0" eb="2">
      <t>シリョウ</t>
    </rPh>
    <rPh sb="3" eb="5">
      <t>キカク</t>
    </rPh>
    <rPh sb="5" eb="7">
      <t>ザイセイ</t>
    </rPh>
    <rPh sb="7" eb="8">
      <t>カ</t>
    </rPh>
    <rPh sb="9" eb="11">
      <t>ジョウゲ</t>
    </rPh>
    <rPh sb="11" eb="13">
      <t>スイドウ</t>
    </rPh>
    <rPh sb="13" eb="14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</si>
  <si>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5"/>
  </si>
  <si>
    <t>資料：企画財政課</t>
    <rPh sb="0" eb="2">
      <t>シリョウ</t>
    </rPh>
    <rPh sb="3" eb="5">
      <t>キカク</t>
    </rPh>
    <rPh sb="5" eb="7">
      <t>ザイセイ</t>
    </rPh>
    <rPh sb="7" eb="8">
      <t>カ</t>
    </rPh>
    <phoneticPr fontId="4"/>
  </si>
  <si>
    <t>-</t>
    <phoneticPr fontId="4"/>
  </si>
  <si>
    <t>（うち新型コロナウイルス感染症対策
地方税減収補填特別交付金）</t>
    <rPh sb="3" eb="5">
      <t>シンガタ</t>
    </rPh>
    <rPh sb="12" eb="15">
      <t>カンセンショウ</t>
    </rPh>
    <rPh sb="15" eb="17">
      <t>タイサク</t>
    </rPh>
    <rPh sb="18" eb="21">
      <t>チホウゼイ</t>
    </rPh>
    <rPh sb="21" eb="23">
      <t>ゲンシュウ</t>
    </rPh>
    <rPh sb="23" eb="25">
      <t>ホテン</t>
    </rPh>
    <rPh sb="25" eb="27">
      <t>トクベツ</t>
    </rPh>
    <rPh sb="27" eb="30">
      <t>コウフキン</t>
    </rPh>
    <phoneticPr fontId="4"/>
  </si>
  <si>
    <t>（うち普通交付税）</t>
    <rPh sb="3" eb="4">
      <t>ススム</t>
    </rPh>
    <rPh sb="4" eb="5">
      <t>ツウ</t>
    </rPh>
    <rPh sb="5" eb="8">
      <t>コウフゼイ</t>
    </rPh>
    <phoneticPr fontId="5"/>
  </si>
  <si>
    <t>（うち特別交付税）</t>
    <rPh sb="3" eb="5">
      <t>トクベツ</t>
    </rPh>
    <rPh sb="5" eb="8">
      <t>コウフゼイ</t>
    </rPh>
    <phoneticPr fontId="5"/>
  </si>
  <si>
    <t>（うち地方特例交付金）</t>
    <phoneticPr fontId="5"/>
  </si>
  <si>
    <t xml:space="preserve">皆増 </t>
    <rPh sb="0" eb="1">
      <t>ミナ</t>
    </rPh>
    <rPh sb="1" eb="2">
      <t>ゾウ</t>
    </rPh>
    <phoneticPr fontId="3"/>
  </si>
  <si>
    <t>－</t>
    <phoneticPr fontId="4"/>
  </si>
  <si>
    <t>固定資産購入費</t>
    <rPh sb="0" eb="7">
      <t>コテイシサンコウニュウヒ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</si>
</sst>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;&quot;△ &quot;#,##0.0"/>
    <numFmt numFmtId="177" formatCode="#,##0_ ;[Red]\-#,##0\ "/>
    <numFmt numFmtId="178" formatCode="0.0_);[Red]\(0.0\)"/>
    <numFmt numFmtId="179" formatCode="#,##0_);[Red]\(#,##0\)"/>
    <numFmt numFmtId="180" formatCode="#,##0.0_);[Red]\(#,##0.0\)"/>
    <numFmt numFmtId="181" formatCode="0_ "/>
    <numFmt numFmtId="182" formatCode="#,##0_ "/>
    <numFmt numFmtId="183" formatCode="0.0_ 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</cellStyleXfs>
  <cellXfs count="586">
    <xf numFmtId="0" fontId="0" fillId="0" borderId="0" xfId="0">
      <alignment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31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8" fillId="0" borderId="44" xfId="9" applyFont="1" applyFill="1" applyBorder="1" applyAlignment="1">
      <alignment horizontal="center" vertical="center"/>
    </xf>
    <xf numFmtId="0" fontId="8" fillId="0" borderId="44" xfId="9" applyFont="1" applyFill="1" applyBorder="1" applyAlignment="1">
      <alignment horizontal="center" vertical="center" shrinkToFit="1"/>
    </xf>
    <xf numFmtId="0" fontId="8" fillId="0" borderId="99" xfId="9" quotePrefix="1" applyFont="1" applyFill="1" applyBorder="1" applyAlignment="1">
      <alignment horizontal="center" vertical="center" shrinkToFit="1"/>
    </xf>
    <xf numFmtId="0" fontId="8" fillId="0" borderId="46" xfId="9" quotePrefix="1" applyFont="1" applyFill="1" applyBorder="1" applyAlignment="1">
      <alignment horizontal="center" vertical="center" shrinkToFit="1"/>
    </xf>
    <xf numFmtId="0" fontId="8" fillId="0" borderId="89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 shrinkToFit="1"/>
    </xf>
    <xf numFmtId="0" fontId="8" fillId="0" borderId="47" xfId="9" applyFont="1" applyFill="1" applyBorder="1" applyAlignment="1">
      <alignment horizontal="center" vertical="center" shrinkToFit="1"/>
    </xf>
    <xf numFmtId="0" fontId="8" fillId="0" borderId="9" xfId="9" quotePrefix="1" applyFont="1" applyFill="1" applyBorder="1" applyAlignment="1">
      <alignment horizontal="center" vertical="center" shrinkToFit="1"/>
    </xf>
    <xf numFmtId="0" fontId="26" fillId="0" borderId="11" xfId="9" applyFont="1" applyFill="1" applyBorder="1" applyAlignment="1">
      <alignment horizontal="distributed" vertical="center" indent="1"/>
    </xf>
    <xf numFmtId="41" fontId="26" fillId="0" borderId="11" xfId="3" applyNumberFormat="1" applyFont="1" applyFill="1" applyBorder="1" applyAlignment="1">
      <alignment vertical="center" shrinkToFit="1"/>
    </xf>
    <xf numFmtId="41" fontId="26" fillId="0" borderId="49" xfId="3" applyNumberFormat="1" applyFont="1" applyFill="1" applyBorder="1" applyAlignment="1">
      <alignment vertical="center" shrinkToFit="1"/>
    </xf>
    <xf numFmtId="41" fontId="26" fillId="0" borderId="20" xfId="3" applyNumberFormat="1" applyFont="1" applyFill="1" applyBorder="1" applyAlignment="1">
      <alignment vertical="center" shrinkToFit="1"/>
    </xf>
    <xf numFmtId="0" fontId="15" fillId="0" borderId="0" xfId="2" applyFont="1" applyFill="1" applyAlignment="1">
      <alignment vertical="center"/>
    </xf>
    <xf numFmtId="0" fontId="26" fillId="0" borderId="90" xfId="9" applyFont="1" applyFill="1" applyBorder="1" applyAlignment="1">
      <alignment horizontal="distributed" vertical="center" indent="1"/>
    </xf>
    <xf numFmtId="0" fontId="8" fillId="0" borderId="11" xfId="9" applyFont="1" applyFill="1" applyBorder="1" applyAlignment="1">
      <alignment horizontal="distributed" vertical="center" indent="1"/>
    </xf>
    <xf numFmtId="41" fontId="8" fillId="0" borderId="11" xfId="3" applyNumberFormat="1" applyFont="1" applyFill="1" applyBorder="1" applyAlignment="1">
      <alignment vertical="center" shrinkToFit="1"/>
    </xf>
    <xf numFmtId="41" fontId="8" fillId="0" borderId="49" xfId="3" applyNumberFormat="1" applyFont="1" applyFill="1" applyBorder="1" applyAlignment="1">
      <alignment vertical="center" shrinkToFit="1"/>
    </xf>
    <xf numFmtId="41" fontId="8" fillId="0" borderId="20" xfId="3" applyNumberFormat="1" applyFont="1" applyFill="1" applyBorder="1" applyAlignment="1">
      <alignment vertical="center" shrinkToFit="1"/>
    </xf>
    <xf numFmtId="0" fontId="8" fillId="0" borderId="90" xfId="9" applyFont="1" applyFill="1" applyBorder="1" applyAlignment="1">
      <alignment horizontal="distributed" vertical="center" indent="1"/>
    </xf>
    <xf numFmtId="41" fontId="8" fillId="0" borderId="11" xfId="3" applyNumberFormat="1" applyFont="1" applyFill="1" applyBorder="1" applyAlignment="1">
      <alignment horizontal="right" vertical="center" shrinkToFit="1"/>
    </xf>
    <xf numFmtId="41" fontId="8" fillId="0" borderId="49" xfId="3" applyNumberFormat="1" applyFont="1" applyFill="1" applyBorder="1" applyAlignment="1">
      <alignment horizontal="right" vertical="center" shrinkToFit="1"/>
    </xf>
    <xf numFmtId="41" fontId="8" fillId="0" borderId="20" xfId="3" applyNumberFormat="1" applyFont="1" applyFill="1" applyBorder="1" applyAlignment="1">
      <alignment horizontal="right" vertical="center" shrinkToFit="1"/>
    </xf>
    <xf numFmtId="0" fontId="8" fillId="0" borderId="90" xfId="9" applyFont="1" applyFill="1" applyBorder="1" applyAlignment="1">
      <alignment horizontal="center" vertical="center"/>
    </xf>
    <xf numFmtId="0" fontId="8" fillId="0" borderId="91" xfId="9" applyFont="1" applyFill="1" applyBorder="1" applyAlignment="1">
      <alignment horizontal="distributed" vertical="center" indent="1"/>
    </xf>
    <xf numFmtId="182" fontId="8" fillId="0" borderId="7" xfId="3" applyNumberFormat="1" applyFont="1" applyFill="1" applyBorder="1" applyAlignment="1">
      <alignment vertical="center" shrinkToFit="1"/>
    </xf>
    <xf numFmtId="182" fontId="8" fillId="0" borderId="47" xfId="3" applyNumberFormat="1" applyFont="1" applyFill="1" applyBorder="1" applyAlignment="1">
      <alignment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vertical="top"/>
    </xf>
    <xf numFmtId="41" fontId="9" fillId="0" borderId="0" xfId="2" applyNumberFormat="1" applyFont="1" applyFill="1" applyAlignment="1">
      <alignment vertical="center"/>
    </xf>
    <xf numFmtId="0" fontId="8" fillId="0" borderId="7" xfId="9" applyFont="1" applyFill="1" applyBorder="1" applyAlignment="1">
      <alignment horizontal="distributed" vertical="center" indent="1"/>
    </xf>
    <xf numFmtId="41" fontId="8" fillId="0" borderId="55" xfId="3" applyNumberFormat="1" applyFont="1" applyFill="1" applyBorder="1" applyAlignment="1">
      <alignment horizontal="right" vertical="center" shrinkToFit="1"/>
    </xf>
    <xf numFmtId="41" fontId="8" fillId="0" borderId="8" xfId="3" applyNumberFormat="1" applyFont="1" applyFill="1" applyBorder="1" applyAlignment="1">
      <alignment horizontal="right" vertical="center" shrinkToFit="1"/>
    </xf>
    <xf numFmtId="41" fontId="8" fillId="0" borderId="41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vertical="center"/>
    </xf>
    <xf numFmtId="0" fontId="6" fillId="0" borderId="0" xfId="2" applyFont="1" applyFill="1"/>
    <xf numFmtId="179" fontId="6" fillId="0" borderId="0" xfId="2" applyNumberFormat="1" applyFont="1" applyFill="1" applyAlignment="1">
      <alignment vertical="center"/>
    </xf>
    <xf numFmtId="179" fontId="9" fillId="0" borderId="0" xfId="2" applyNumberFormat="1" applyFont="1" applyFill="1" applyAlignment="1">
      <alignment vertical="center"/>
    </xf>
    <xf numFmtId="0" fontId="9" fillId="0" borderId="1" xfId="2" applyFont="1" applyFill="1" applyBorder="1" applyAlignment="1">
      <alignment vertical="center"/>
    </xf>
    <xf numFmtId="0" fontId="8" fillId="0" borderId="89" xfId="10" applyFont="1" applyFill="1" applyBorder="1" applyAlignment="1">
      <alignment horizontal="center" vertical="center"/>
    </xf>
    <xf numFmtId="0" fontId="8" fillId="0" borderId="45" xfId="8" applyFont="1" applyFill="1" applyBorder="1" applyAlignment="1">
      <alignment horizontal="center" vertical="center" shrinkToFit="1"/>
    </xf>
    <xf numFmtId="0" fontId="8" fillId="0" borderId="99" xfId="8" applyFont="1" applyFill="1" applyBorder="1" applyAlignment="1">
      <alignment horizontal="center" vertical="center" shrinkToFit="1"/>
    </xf>
    <xf numFmtId="0" fontId="8" fillId="0" borderId="46" xfId="8" quotePrefix="1" applyFont="1" applyFill="1" applyBorder="1" applyAlignment="1">
      <alignment horizontal="center" vertical="center" shrinkToFit="1"/>
    </xf>
    <xf numFmtId="0" fontId="9" fillId="0" borderId="90" xfId="2" applyFont="1" applyFill="1" applyBorder="1" applyAlignment="1">
      <alignment vertical="center"/>
    </xf>
    <xf numFmtId="0" fontId="8" fillId="0" borderId="8" xfId="8" applyFont="1" applyFill="1" applyBorder="1" applyAlignment="1">
      <alignment horizontal="center" vertical="center" shrinkToFit="1"/>
    </xf>
    <xf numFmtId="0" fontId="8" fillId="0" borderId="47" xfId="8" applyFont="1" applyFill="1" applyBorder="1" applyAlignment="1">
      <alignment horizontal="center" vertical="center" shrinkToFit="1"/>
    </xf>
    <xf numFmtId="0" fontId="8" fillId="0" borderId="9" xfId="8" quotePrefix="1" applyFont="1" applyFill="1" applyBorder="1" applyAlignment="1">
      <alignment horizontal="center" vertical="center" shrinkToFit="1"/>
    </xf>
    <xf numFmtId="0" fontId="26" fillId="0" borderId="11" xfId="10" applyFont="1" applyFill="1" applyBorder="1" applyAlignment="1">
      <alignment horizontal="distributed" vertical="center" indent="1"/>
    </xf>
    <xf numFmtId="179" fontId="26" fillId="0" borderId="11" xfId="3" applyNumberFormat="1" applyFont="1" applyFill="1" applyBorder="1" applyAlignment="1">
      <alignment vertical="center" shrinkToFit="1"/>
    </xf>
    <xf numFmtId="179" fontId="26" fillId="0" borderId="49" xfId="3" applyNumberFormat="1" applyFont="1" applyFill="1" applyBorder="1" applyAlignment="1">
      <alignment vertical="center" shrinkToFit="1"/>
    </xf>
    <xf numFmtId="179" fontId="26" fillId="0" borderId="20" xfId="3" applyNumberFormat="1" applyFont="1" applyFill="1" applyBorder="1" applyAlignment="1">
      <alignment vertical="center" shrinkToFit="1"/>
    </xf>
    <xf numFmtId="0" fontId="26" fillId="0" borderId="0" xfId="10" applyFont="1" applyFill="1" applyAlignment="1">
      <alignment horizontal="distributed" vertical="center" indent="1"/>
    </xf>
    <xf numFmtId="0" fontId="8" fillId="0" borderId="11" xfId="10" applyFont="1" applyFill="1" applyBorder="1" applyAlignment="1">
      <alignment horizontal="distributed" vertical="center" indent="1"/>
    </xf>
    <xf numFmtId="179" fontId="8" fillId="0" borderId="11" xfId="3" applyNumberFormat="1" applyFont="1" applyFill="1" applyBorder="1" applyAlignment="1">
      <alignment vertical="center" shrinkToFit="1"/>
    </xf>
    <xf numFmtId="179" fontId="8" fillId="0" borderId="49" xfId="3" applyNumberFormat="1" applyFont="1" applyFill="1" applyBorder="1" applyAlignment="1">
      <alignment vertical="center" shrinkToFit="1"/>
    </xf>
    <xf numFmtId="179" fontId="8" fillId="0" borderId="20" xfId="3" applyNumberFormat="1" applyFont="1" applyFill="1" applyBorder="1" applyAlignment="1">
      <alignment vertical="center" shrinkToFit="1"/>
    </xf>
    <xf numFmtId="0" fontId="8" fillId="0" borderId="0" xfId="10" applyFont="1" applyFill="1" applyAlignment="1">
      <alignment horizontal="distributed" vertical="center" indent="1"/>
    </xf>
    <xf numFmtId="179" fontId="8" fillId="0" borderId="20" xfId="3" applyNumberFormat="1" applyFont="1" applyFill="1" applyBorder="1" applyAlignment="1">
      <alignment horizontal="right" vertical="center" shrinkToFit="1"/>
    </xf>
    <xf numFmtId="0" fontId="15" fillId="0" borderId="90" xfId="2" applyFont="1" applyFill="1" applyBorder="1" applyAlignment="1">
      <alignment vertical="center"/>
    </xf>
    <xf numFmtId="0" fontId="8" fillId="0" borderId="8" xfId="10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horizontal="right" vertical="center" shrinkToFit="1"/>
    </xf>
    <xf numFmtId="179" fontId="8" fillId="0" borderId="47" xfId="3" applyNumberFormat="1" applyFont="1" applyFill="1" applyBorder="1" applyAlignment="1">
      <alignment horizontal="right" vertical="center" shrinkToFit="1"/>
    </xf>
    <xf numFmtId="0" fontId="9" fillId="0" borderId="12" xfId="2" applyFont="1" applyFill="1" applyBorder="1" applyAlignment="1">
      <alignment horizontal="left" vertical="top"/>
    </xf>
    <xf numFmtId="179" fontId="8" fillId="0" borderId="49" xfId="3" applyNumberFormat="1" applyFont="1" applyFill="1" applyBorder="1" applyAlignment="1">
      <alignment horizontal="right" vertical="center" shrinkToFit="1"/>
    </xf>
    <xf numFmtId="0" fontId="8" fillId="0" borderId="7" xfId="10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vertical="center" shrinkToFit="1"/>
    </xf>
    <xf numFmtId="179" fontId="8" fillId="0" borderId="47" xfId="3" applyNumberFormat="1" applyFont="1" applyFill="1" applyBorder="1" applyAlignment="1">
      <alignment vertical="center" shrinkToFit="1"/>
    </xf>
    <xf numFmtId="179" fontId="8" fillId="0" borderId="9" xfId="3" applyNumberFormat="1" applyFont="1" applyFill="1" applyBorder="1" applyAlignment="1">
      <alignment vertical="center" shrinkToFit="1"/>
    </xf>
    <xf numFmtId="0" fontId="9" fillId="0" borderId="0" xfId="2" applyFont="1" applyFill="1" applyAlignment="1">
      <alignment horizontal="left" vertical="center"/>
    </xf>
    <xf numFmtId="0" fontId="27" fillId="0" borderId="0" xfId="11" applyFont="1" applyFill="1" applyAlignment="1">
      <alignment vertical="center"/>
    </xf>
    <xf numFmtId="0" fontId="19" fillId="0" borderId="0" xfId="11" applyFont="1" applyFill="1" applyAlignment="1">
      <alignment vertical="center"/>
    </xf>
    <xf numFmtId="0" fontId="20" fillId="0" borderId="0" xfId="11" applyFont="1" applyFill="1" applyAlignment="1">
      <alignment horizontal="center" vertical="center"/>
    </xf>
    <xf numFmtId="0" fontId="18" fillId="0" borderId="1" xfId="11" applyFont="1" applyFill="1" applyBorder="1" applyAlignment="1">
      <alignment horizontal="center" vertical="center"/>
    </xf>
    <xf numFmtId="0" fontId="14" fillId="0" borderId="1" xfId="11" applyFont="1" applyFill="1" applyBorder="1" applyAlignment="1">
      <alignment horizontal="right" vertical="center"/>
    </xf>
    <xf numFmtId="0" fontId="18" fillId="0" borderId="0" xfId="11" applyFont="1" applyFill="1" applyAlignment="1">
      <alignment horizontal="center" vertical="center"/>
    </xf>
    <xf numFmtId="0" fontId="14" fillId="0" borderId="1" xfId="11" applyFont="1" applyFill="1" applyBorder="1" applyAlignment="1">
      <alignment horizontal="center" vertical="center"/>
    </xf>
    <xf numFmtId="0" fontId="18" fillId="0" borderId="0" xfId="11" applyFont="1" applyFill="1" applyAlignment="1">
      <alignment vertical="center"/>
    </xf>
    <xf numFmtId="0" fontId="19" fillId="0" borderId="50" xfId="9" applyFont="1" applyFill="1" applyBorder="1" applyAlignment="1">
      <alignment horizontal="center" vertical="center" shrinkToFit="1"/>
    </xf>
    <xf numFmtId="0" fontId="19" fillId="0" borderId="51" xfId="9" applyFont="1" applyFill="1" applyBorder="1" applyAlignment="1">
      <alignment horizontal="center" vertical="center" shrinkToFit="1"/>
    </xf>
    <xf numFmtId="0" fontId="19" fillId="0" borderId="46" xfId="9" quotePrefix="1" applyFont="1" applyFill="1" applyBorder="1" applyAlignment="1">
      <alignment horizontal="center" vertical="center" shrinkToFit="1"/>
    </xf>
    <xf numFmtId="0" fontId="14" fillId="0" borderId="0" xfId="11" applyFont="1" applyFill="1" applyAlignment="1">
      <alignment horizontal="center" vertical="center"/>
    </xf>
    <xf numFmtId="0" fontId="19" fillId="0" borderId="7" xfId="12" applyFont="1" applyFill="1" applyBorder="1" applyAlignment="1">
      <alignment horizontal="center" vertical="center" shrinkToFit="1"/>
    </xf>
    <xf numFmtId="0" fontId="19" fillId="0" borderId="47" xfId="12" applyFont="1" applyFill="1" applyBorder="1" applyAlignment="1">
      <alignment horizontal="center" vertical="center" shrinkToFit="1"/>
    </xf>
    <xf numFmtId="0" fontId="19" fillId="0" borderId="57" xfId="12" quotePrefix="1" applyFont="1" applyFill="1" applyBorder="1" applyAlignment="1">
      <alignment horizontal="center" vertical="center" shrinkToFit="1"/>
    </xf>
    <xf numFmtId="0" fontId="14" fillId="0" borderId="0" xfId="11" applyFont="1" applyFill="1" applyAlignment="1">
      <alignment vertical="center"/>
    </xf>
    <xf numFmtId="0" fontId="19" fillId="0" borderId="52" xfId="12" applyFont="1" applyFill="1" applyBorder="1" applyAlignment="1">
      <alignment horizontal="center" vertical="center"/>
    </xf>
    <xf numFmtId="0" fontId="19" fillId="0" borderId="53" xfId="12" applyFont="1" applyFill="1" applyBorder="1" applyAlignment="1">
      <alignment horizontal="left" vertical="center"/>
    </xf>
    <xf numFmtId="0" fontId="19" fillId="0" borderId="13" xfId="12" applyFont="1" applyFill="1" applyBorder="1" applyAlignment="1">
      <alignment horizontal="center" vertical="center"/>
    </xf>
    <xf numFmtId="0" fontId="14" fillId="0" borderId="0" xfId="11" applyFont="1" applyFill="1" applyAlignment="1">
      <alignment horizontal="left" vertical="center"/>
    </xf>
    <xf numFmtId="0" fontId="19" fillId="0" borderId="14" xfId="12" applyFont="1" applyFill="1" applyBorder="1" applyAlignment="1">
      <alignment horizontal="center" vertical="center"/>
    </xf>
    <xf numFmtId="0" fontId="19" fillId="0" borderId="48" xfId="12" applyFont="1" applyFill="1" applyBorder="1" applyAlignment="1">
      <alignment horizontal="left" vertical="center"/>
    </xf>
    <xf numFmtId="0" fontId="19" fillId="0" borderId="34" xfId="12" applyFont="1" applyFill="1" applyBorder="1" applyAlignment="1">
      <alignment horizontal="center" vertical="center"/>
    </xf>
    <xf numFmtId="0" fontId="19" fillId="0" borderId="54" xfId="12" applyFont="1" applyFill="1" applyBorder="1" applyAlignment="1">
      <alignment horizontal="left" vertical="center"/>
    </xf>
    <xf numFmtId="0" fontId="19" fillId="0" borderId="20" xfId="12" applyFont="1" applyFill="1" applyBorder="1" applyAlignment="1">
      <alignment horizontal="center" vertical="center"/>
    </xf>
    <xf numFmtId="0" fontId="19" fillId="0" borderId="11" xfId="12" applyFont="1" applyFill="1" applyBorder="1" applyAlignment="1">
      <alignment horizontal="center" vertical="center"/>
    </xf>
    <xf numFmtId="0" fontId="19" fillId="0" borderId="49" xfId="12" applyFont="1" applyFill="1" applyBorder="1" applyAlignment="1">
      <alignment horizontal="left" vertical="center"/>
    </xf>
    <xf numFmtId="0" fontId="28" fillId="0" borderId="0" xfId="12" applyFont="1" applyFill="1" applyAlignment="1">
      <alignment vertical="center"/>
    </xf>
    <xf numFmtId="179" fontId="28" fillId="0" borderId="34" xfId="13" applyNumberFormat="1" applyFont="1" applyFill="1" applyBorder="1" applyAlignment="1">
      <alignment vertical="center"/>
    </xf>
    <xf numFmtId="179" fontId="28" fillId="0" borderId="54" xfId="13" applyNumberFormat="1" applyFont="1" applyFill="1" applyBorder="1" applyAlignment="1">
      <alignment vertical="center"/>
    </xf>
    <xf numFmtId="179" fontId="28" fillId="0" borderId="20" xfId="13" applyNumberFormat="1" applyFont="1" applyFill="1" applyBorder="1" applyAlignment="1">
      <alignment vertical="center"/>
    </xf>
    <xf numFmtId="0" fontId="23" fillId="0" borderId="0" xfId="11" applyFont="1" applyFill="1" applyAlignment="1">
      <alignment horizontal="left" vertical="center"/>
    </xf>
    <xf numFmtId="179" fontId="28" fillId="0" borderId="11" xfId="13" applyNumberFormat="1" applyFont="1" applyFill="1" applyBorder="1" applyAlignment="1">
      <alignment vertical="center"/>
    </xf>
    <xf numFmtId="179" fontId="28" fillId="0" borderId="49" xfId="13" applyNumberFormat="1" applyFont="1" applyFill="1" applyBorder="1" applyAlignment="1">
      <alignment vertical="center"/>
    </xf>
    <xf numFmtId="0" fontId="23" fillId="0" borderId="0" xfId="11" applyFont="1" applyFill="1" applyAlignment="1">
      <alignment vertical="center"/>
    </xf>
    <xf numFmtId="0" fontId="19" fillId="0" borderId="11" xfId="12" applyFont="1" applyFill="1" applyBorder="1" applyAlignment="1">
      <alignment vertical="center"/>
    </xf>
    <xf numFmtId="0" fontId="19" fillId="0" borderId="0" xfId="12" applyFont="1" applyFill="1" applyAlignment="1">
      <alignment vertical="center"/>
    </xf>
    <xf numFmtId="0" fontId="19" fillId="0" borderId="0" xfId="12" applyFont="1" applyFill="1" applyAlignment="1">
      <alignment horizontal="distributed" vertical="center"/>
    </xf>
    <xf numFmtId="0" fontId="19" fillId="0" borderId="20" xfId="12" applyFont="1" applyFill="1" applyBorder="1" applyAlignment="1">
      <alignment horizontal="distributed" vertical="center"/>
    </xf>
    <xf numFmtId="179" fontId="19" fillId="0" borderId="34" xfId="13" applyNumberFormat="1" applyFont="1" applyFill="1" applyBorder="1" applyAlignment="1">
      <alignment vertical="center"/>
    </xf>
    <xf numFmtId="179" fontId="19" fillId="0" borderId="54" xfId="13" applyNumberFormat="1" applyFont="1" applyFill="1" applyBorder="1" applyAlignment="1">
      <alignment vertical="center"/>
    </xf>
    <xf numFmtId="179" fontId="19" fillId="0" borderId="20" xfId="13" applyNumberFormat="1" applyFont="1" applyFill="1" applyBorder="1" applyAlignment="1">
      <alignment vertical="center"/>
    </xf>
    <xf numFmtId="179" fontId="19" fillId="0" borderId="11" xfId="13" applyNumberFormat="1" applyFont="1" applyFill="1" applyBorder="1" applyAlignment="1">
      <alignment vertical="center"/>
    </xf>
    <xf numFmtId="179" fontId="19" fillId="0" borderId="49" xfId="13" applyNumberFormat="1" applyFont="1" applyFill="1" applyBorder="1" applyAlignment="1">
      <alignment vertical="center"/>
    </xf>
    <xf numFmtId="179" fontId="19" fillId="0" borderId="20" xfId="13" applyNumberFormat="1" applyFont="1" applyFill="1" applyBorder="1" applyAlignment="1">
      <alignment horizontal="right" vertical="center"/>
    </xf>
    <xf numFmtId="0" fontId="28" fillId="0" borderId="20" xfId="12" applyFont="1" applyFill="1" applyBorder="1" applyAlignment="1">
      <alignment vertical="center"/>
    </xf>
    <xf numFmtId="0" fontId="22" fillId="0" borderId="0" xfId="11" applyFont="1" applyFill="1" applyAlignment="1">
      <alignment horizontal="left" vertical="center"/>
    </xf>
    <xf numFmtId="0" fontId="22" fillId="0" borderId="0" xfId="11" applyFont="1" applyFill="1" applyAlignment="1">
      <alignment vertical="center"/>
    </xf>
    <xf numFmtId="0" fontId="19" fillId="0" borderId="0" xfId="12" applyFont="1" applyFill="1" applyAlignment="1">
      <alignment horizontal="center" vertical="center"/>
    </xf>
    <xf numFmtId="0" fontId="19" fillId="0" borderId="11" xfId="12" applyFont="1" applyFill="1" applyBorder="1" applyAlignment="1">
      <alignment horizontal="left" vertical="center"/>
    </xf>
    <xf numFmtId="0" fontId="19" fillId="0" borderId="0" xfId="12" applyFont="1" applyFill="1" applyAlignment="1">
      <alignment horizontal="left" vertical="center"/>
    </xf>
    <xf numFmtId="179" fontId="19" fillId="0" borderId="34" xfId="12" applyNumberFormat="1" applyFont="1" applyFill="1" applyBorder="1" applyAlignment="1">
      <alignment vertical="center"/>
    </xf>
    <xf numFmtId="179" fontId="19" fillId="0" borderId="54" xfId="12" applyNumberFormat="1" applyFont="1" applyFill="1" applyBorder="1" applyAlignment="1">
      <alignment vertical="center"/>
    </xf>
    <xf numFmtId="179" fontId="19" fillId="0" borderId="20" xfId="12" applyNumberFormat="1" applyFont="1" applyFill="1" applyBorder="1" applyAlignment="1">
      <alignment vertical="center"/>
    </xf>
    <xf numFmtId="179" fontId="19" fillId="0" borderId="11" xfId="12" applyNumberFormat="1" applyFont="1" applyFill="1" applyBorder="1" applyAlignment="1">
      <alignment vertical="center"/>
    </xf>
    <xf numFmtId="179" fontId="19" fillId="0" borderId="49" xfId="12" applyNumberFormat="1" applyFont="1" applyFill="1" applyBorder="1" applyAlignment="1">
      <alignment vertical="center"/>
    </xf>
    <xf numFmtId="0" fontId="20" fillId="0" borderId="11" xfId="12" applyFont="1" applyFill="1" applyBorder="1" applyAlignment="1">
      <alignment vertical="center"/>
    </xf>
    <xf numFmtId="0" fontId="20" fillId="0" borderId="0" xfId="12" applyFont="1" applyFill="1" applyAlignment="1">
      <alignment vertical="center"/>
    </xf>
    <xf numFmtId="179" fontId="19" fillId="0" borderId="34" xfId="13" applyNumberFormat="1" applyFont="1" applyFill="1" applyBorder="1" applyAlignment="1">
      <alignment horizontal="right" vertical="center"/>
    </xf>
    <xf numFmtId="179" fontId="19" fillId="0" borderId="54" xfId="13" applyNumberFormat="1" applyFont="1" applyFill="1" applyBorder="1" applyAlignment="1">
      <alignment horizontal="right" vertical="center"/>
    </xf>
    <xf numFmtId="179" fontId="19" fillId="0" borderId="11" xfId="13" applyNumberFormat="1" applyFont="1" applyFill="1" applyBorder="1" applyAlignment="1">
      <alignment horizontal="right" vertical="center"/>
    </xf>
    <xf numFmtId="179" fontId="19" fillId="0" borderId="49" xfId="13" applyNumberFormat="1" applyFont="1" applyFill="1" applyBorder="1" applyAlignment="1">
      <alignment horizontal="right" vertical="center"/>
    </xf>
    <xf numFmtId="0" fontId="19" fillId="0" borderId="0" xfId="11" applyFont="1" applyFill="1" applyAlignment="1">
      <alignment horizontal="distributed" vertical="center"/>
    </xf>
    <xf numFmtId="179" fontId="20" fillId="0" borderId="54" xfId="13" applyNumberFormat="1" applyFont="1" applyFill="1" applyBorder="1" applyAlignment="1">
      <alignment vertical="center"/>
    </xf>
    <xf numFmtId="179" fontId="20" fillId="0" borderId="20" xfId="13" applyNumberFormat="1" applyFont="1" applyFill="1" applyBorder="1" applyAlignment="1">
      <alignment vertical="center"/>
    </xf>
    <xf numFmtId="179" fontId="29" fillId="0" borderId="11" xfId="13" applyNumberFormat="1" applyFont="1" applyFill="1" applyBorder="1" applyAlignment="1">
      <alignment horizontal="right" vertical="center"/>
    </xf>
    <xf numFmtId="179" fontId="29" fillId="0" borderId="49" xfId="13" applyNumberFormat="1" applyFont="1" applyFill="1" applyBorder="1" applyAlignment="1">
      <alignment horizontal="right" vertical="center"/>
    </xf>
    <xf numFmtId="179" fontId="29" fillId="0" borderId="20" xfId="13" applyNumberFormat="1" applyFont="1" applyFill="1" applyBorder="1" applyAlignment="1">
      <alignment horizontal="right" vertical="center"/>
    </xf>
    <xf numFmtId="181" fontId="19" fillId="0" borderId="54" xfId="11" applyNumberFormat="1" applyFont="1" applyFill="1" applyBorder="1" applyAlignment="1">
      <alignment vertical="center"/>
    </xf>
    <xf numFmtId="0" fontId="19" fillId="0" borderId="20" xfId="11" applyFont="1" applyFill="1" applyBorder="1" applyAlignment="1">
      <alignment vertical="center"/>
    </xf>
    <xf numFmtId="0" fontId="19" fillId="0" borderId="7" xfId="12" applyFont="1" applyFill="1" applyBorder="1" applyAlignment="1">
      <alignment vertical="center"/>
    </xf>
    <xf numFmtId="0" fontId="19" fillId="0" borderId="8" xfId="12" applyFont="1" applyFill="1" applyBorder="1" applyAlignment="1">
      <alignment vertical="center"/>
    </xf>
    <xf numFmtId="0" fontId="19" fillId="0" borderId="8" xfId="12" applyFont="1" applyFill="1" applyBorder="1" applyAlignment="1">
      <alignment horizontal="distributed" vertical="center"/>
    </xf>
    <xf numFmtId="0" fontId="19" fillId="0" borderId="9" xfId="12" applyFont="1" applyFill="1" applyBorder="1" applyAlignment="1">
      <alignment horizontal="distributed" vertical="center"/>
    </xf>
    <xf numFmtId="0" fontId="19" fillId="0" borderId="55" xfId="11" applyFont="1" applyFill="1" applyBorder="1" applyAlignment="1">
      <alignment vertical="center"/>
    </xf>
    <xf numFmtId="0" fontId="19" fillId="0" borderId="56" xfId="11" applyFont="1" applyFill="1" applyBorder="1" applyAlignment="1">
      <alignment vertical="center"/>
    </xf>
    <xf numFmtId="0" fontId="19" fillId="0" borderId="41" xfId="11" applyFont="1" applyFill="1" applyBorder="1" applyAlignment="1">
      <alignment vertical="center"/>
    </xf>
    <xf numFmtId="0" fontId="14" fillId="0" borderId="0" xfId="11" applyFont="1" applyFill="1" applyAlignment="1">
      <alignment horizontal="right" vertical="center"/>
    </xf>
    <xf numFmtId="179" fontId="19" fillId="0" borderId="7" xfId="13" applyNumberFormat="1" applyFont="1" applyFill="1" applyBorder="1" applyAlignment="1">
      <alignment horizontal="right" vertical="center"/>
    </xf>
    <xf numFmtId="179" fontId="19" fillId="0" borderId="47" xfId="13" applyNumberFormat="1" applyFont="1" applyFill="1" applyBorder="1" applyAlignment="1">
      <alignment horizontal="right" vertical="center"/>
    </xf>
    <xf numFmtId="179" fontId="19" fillId="0" borderId="9" xfId="13" applyNumberFormat="1" applyFont="1" applyFill="1" applyBorder="1" applyAlignment="1">
      <alignment horizontal="right" vertical="center"/>
    </xf>
    <xf numFmtId="0" fontId="21" fillId="0" borderId="0" xfId="11" applyFont="1" applyFill="1" applyAlignment="1">
      <alignment vertical="center"/>
    </xf>
    <xf numFmtId="0" fontId="19" fillId="0" borderId="0" xfId="11" applyFont="1" applyFill="1" applyAlignment="1">
      <alignment vertical="center" wrapText="1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63" xfId="2" applyFont="1" applyFill="1" applyBorder="1" applyAlignment="1">
      <alignment horizontal="center" vertical="center"/>
    </xf>
    <xf numFmtId="177" fontId="26" fillId="0" borderId="14" xfId="13" applyNumberFormat="1" applyFont="1" applyFill="1" applyBorder="1" applyAlignment="1">
      <alignment vertical="center"/>
    </xf>
    <xf numFmtId="180" fontId="26" fillId="0" borderId="64" xfId="13" applyNumberFormat="1" applyFont="1" applyFill="1" applyBorder="1" applyAlignment="1">
      <alignment vertical="center"/>
    </xf>
    <xf numFmtId="177" fontId="8" fillId="0" borderId="25" xfId="13" applyNumberFormat="1" applyFont="1" applyFill="1" applyBorder="1" applyAlignment="1">
      <alignment vertical="center"/>
    </xf>
    <xf numFmtId="180" fontId="8" fillId="0" borderId="67" xfId="16" applyNumberFormat="1" applyFont="1" applyFill="1" applyBorder="1">
      <alignment vertical="center"/>
    </xf>
    <xf numFmtId="177" fontId="8" fillId="0" borderId="38" xfId="13" applyNumberFormat="1" applyFont="1" applyFill="1" applyBorder="1" applyAlignment="1">
      <alignment vertical="center"/>
    </xf>
    <xf numFmtId="180" fontId="8" fillId="0" borderId="82" xfId="16" applyNumberFormat="1" applyFont="1" applyFill="1" applyBorder="1">
      <alignment vertical="center"/>
    </xf>
    <xf numFmtId="177" fontId="8" fillId="0" borderId="35" xfId="13" applyNumberFormat="1" applyFont="1" applyFill="1" applyBorder="1" applyAlignment="1">
      <alignment vertical="center"/>
    </xf>
    <xf numFmtId="180" fontId="8" fillId="0" borderId="80" xfId="16" applyNumberFormat="1" applyFont="1" applyFill="1" applyBorder="1">
      <alignment vertical="center"/>
    </xf>
    <xf numFmtId="177" fontId="8" fillId="0" borderId="7" xfId="13" applyNumberFormat="1" applyFont="1" applyFill="1" applyBorder="1" applyAlignment="1">
      <alignment vertical="center"/>
    </xf>
    <xf numFmtId="180" fontId="8" fillId="0" borderId="33" xfId="16" applyNumberFormat="1" applyFont="1" applyFill="1" applyBorder="1">
      <alignment vertical="center"/>
    </xf>
    <xf numFmtId="179" fontId="8" fillId="0" borderId="25" xfId="13" applyNumberFormat="1" applyFont="1" applyFill="1" applyBorder="1" applyAlignment="1">
      <alignment vertical="center"/>
    </xf>
    <xf numFmtId="179" fontId="8" fillId="0" borderId="27" xfId="13" applyNumberFormat="1" applyFont="1" applyFill="1" applyBorder="1" applyAlignment="1">
      <alignment vertical="center"/>
    </xf>
    <xf numFmtId="179" fontId="8" fillId="0" borderId="7" xfId="13" applyNumberFormat="1" applyFont="1" applyFill="1" applyBorder="1" applyAlignment="1">
      <alignment vertical="center"/>
    </xf>
    <xf numFmtId="179" fontId="8" fillId="0" borderId="75" xfId="13" applyNumberFormat="1" applyFont="1" applyFill="1" applyBorder="1" applyAlignment="1">
      <alignment vertical="center"/>
    </xf>
    <xf numFmtId="0" fontId="8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0" xfId="2" applyFont="1" applyFill="1"/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71" xfId="2" applyFont="1" applyFill="1" applyBorder="1" applyAlignment="1">
      <alignment horizontal="center" vertical="center"/>
    </xf>
    <xf numFmtId="0" fontId="26" fillId="0" borderId="14" xfId="2" applyFont="1" applyFill="1" applyBorder="1" applyAlignment="1">
      <alignment horizontal="center" vertical="center"/>
    </xf>
    <xf numFmtId="0" fontId="26" fillId="0" borderId="12" xfId="2" applyFont="1" applyFill="1" applyBorder="1" applyAlignment="1">
      <alignment vertical="center"/>
    </xf>
    <xf numFmtId="177" fontId="26" fillId="0" borderId="14" xfId="3" applyNumberFormat="1" applyFont="1" applyFill="1" applyBorder="1" applyAlignment="1">
      <alignment vertical="center"/>
    </xf>
    <xf numFmtId="180" fontId="26" fillId="0" borderId="15" xfId="3" applyNumberFormat="1" applyFont="1" applyFill="1" applyBorder="1" applyAlignment="1">
      <alignment vertical="center"/>
    </xf>
    <xf numFmtId="180" fontId="26" fillId="0" borderId="15" xfId="13" applyNumberFormat="1" applyFont="1" applyFill="1" applyBorder="1" applyAlignment="1">
      <alignment vertical="center"/>
    </xf>
    <xf numFmtId="0" fontId="13" fillId="0" borderId="0" xfId="2" applyFont="1" applyFill="1"/>
    <xf numFmtId="177" fontId="8" fillId="0" borderId="26" xfId="3" applyNumberFormat="1" applyFont="1" applyFill="1" applyBorder="1" applyAlignment="1">
      <alignment vertical="center"/>
    </xf>
    <xf numFmtId="180" fontId="8" fillId="0" borderId="28" xfId="3" applyNumberFormat="1" applyFont="1" applyFill="1" applyBorder="1" applyAlignment="1">
      <alignment vertical="center"/>
    </xf>
    <xf numFmtId="177" fontId="8" fillId="0" borderId="25" xfId="3" applyNumberFormat="1" applyFont="1" applyFill="1" applyBorder="1" applyAlignment="1">
      <alignment vertical="center"/>
    </xf>
    <xf numFmtId="180" fontId="8" fillId="0" borderId="28" xfId="15" applyNumberFormat="1" applyFont="1" applyFill="1" applyBorder="1">
      <alignment vertical="center"/>
    </xf>
    <xf numFmtId="180" fontId="8" fillId="0" borderId="28" xfId="16" applyNumberFormat="1" applyFont="1" applyFill="1" applyBorder="1">
      <alignment vertical="center"/>
    </xf>
    <xf numFmtId="177" fontId="8" fillId="0" borderId="39" xfId="3" applyNumberFormat="1" applyFont="1" applyFill="1" applyBorder="1" applyAlignment="1">
      <alignment vertical="center"/>
    </xf>
    <xf numFmtId="180" fontId="8" fillId="0" borderId="81" xfId="3" applyNumberFormat="1" applyFont="1" applyFill="1" applyBorder="1" applyAlignment="1">
      <alignment vertical="center"/>
    </xf>
    <xf numFmtId="177" fontId="8" fillId="0" borderId="38" xfId="3" applyNumberFormat="1" applyFont="1" applyFill="1" applyBorder="1" applyAlignment="1">
      <alignment vertical="center"/>
    </xf>
    <xf numFmtId="180" fontId="8" fillId="0" borderId="81" xfId="15" applyNumberFormat="1" applyFont="1" applyFill="1" applyBorder="1">
      <alignment vertical="center"/>
    </xf>
    <xf numFmtId="180" fontId="8" fillId="0" borderId="81" xfId="16" applyNumberFormat="1" applyFont="1" applyFill="1" applyBorder="1">
      <alignment vertical="center"/>
    </xf>
    <xf numFmtId="177" fontId="8" fillId="0" borderId="36" xfId="3" applyNumberFormat="1" applyFont="1" applyFill="1" applyBorder="1" applyAlignment="1">
      <alignment vertical="center"/>
    </xf>
    <xf numFmtId="180" fontId="8" fillId="0" borderId="79" xfId="3" applyNumberFormat="1" applyFont="1" applyFill="1" applyBorder="1" applyAlignment="1">
      <alignment vertical="center"/>
    </xf>
    <xf numFmtId="177" fontId="8" fillId="0" borderId="35" xfId="3" applyNumberFormat="1" applyFont="1" applyFill="1" applyBorder="1" applyAlignment="1">
      <alignment vertical="center"/>
    </xf>
    <xf numFmtId="180" fontId="8" fillId="0" borderId="79" xfId="15" applyNumberFormat="1" applyFont="1" applyFill="1" applyBorder="1">
      <alignment vertical="center"/>
    </xf>
    <xf numFmtId="180" fontId="8" fillId="0" borderId="79" xfId="16" applyNumberFormat="1" applyFont="1" applyFill="1" applyBorder="1">
      <alignment vertical="center"/>
    </xf>
    <xf numFmtId="177" fontId="8" fillId="0" borderId="8" xfId="3" applyNumberFormat="1" applyFont="1" applyFill="1" applyBorder="1" applyAlignment="1">
      <alignment vertical="center"/>
    </xf>
    <xf numFmtId="180" fontId="8" fillId="0" borderId="22" xfId="3" applyNumberFormat="1" applyFont="1" applyFill="1" applyBorder="1" applyAlignment="1">
      <alignment vertical="center"/>
    </xf>
    <xf numFmtId="177" fontId="8" fillId="0" borderId="7" xfId="3" applyNumberFormat="1" applyFont="1" applyFill="1" applyBorder="1" applyAlignment="1">
      <alignment vertical="center"/>
    </xf>
    <xf numFmtId="180" fontId="8" fillId="0" borderId="22" xfId="15" applyNumberFormat="1" applyFont="1" applyFill="1" applyBorder="1">
      <alignment vertical="center"/>
    </xf>
    <xf numFmtId="180" fontId="8" fillId="0" borderId="21" xfId="16" applyNumberFormat="1" applyFont="1" applyFill="1" applyBorder="1">
      <alignment vertical="center"/>
    </xf>
    <xf numFmtId="0" fontId="8" fillId="0" borderId="72" xfId="2" applyFont="1" applyFill="1" applyBorder="1" applyAlignment="1">
      <alignment vertical="center"/>
    </xf>
    <xf numFmtId="179" fontId="8" fillId="0" borderId="26" xfId="3" applyNumberFormat="1" applyFont="1" applyFill="1" applyBorder="1" applyAlignment="1">
      <alignment vertical="center"/>
    </xf>
    <xf numFmtId="179" fontId="8" fillId="0" borderId="25" xfId="3" applyNumberFormat="1" applyFont="1" applyFill="1" applyBorder="1" applyAlignment="1">
      <alignment vertical="center"/>
    </xf>
    <xf numFmtId="179" fontId="8" fillId="0" borderId="27" xfId="3" applyNumberFormat="1" applyFont="1" applyFill="1" applyBorder="1" applyAlignment="1">
      <alignment vertical="center"/>
    </xf>
    <xf numFmtId="179" fontId="8" fillId="0" borderId="14" xfId="3" applyNumberFormat="1" applyFont="1" applyFill="1" applyBorder="1" applyAlignment="1">
      <alignment vertical="center"/>
    </xf>
    <xf numFmtId="179" fontId="8" fillId="0" borderId="7" xfId="3" applyNumberFormat="1" applyFont="1" applyFill="1" applyBorder="1" applyAlignment="1">
      <alignment vertical="center"/>
    </xf>
    <xf numFmtId="179" fontId="8" fillId="0" borderId="8" xfId="3" applyNumberFormat="1" applyFont="1" applyFill="1" applyBorder="1" applyAlignment="1">
      <alignment vertical="center"/>
    </xf>
    <xf numFmtId="179" fontId="8" fillId="0" borderId="9" xfId="3" applyNumberFormat="1" applyFont="1" applyFill="1" applyBorder="1" applyAlignment="1">
      <alignment vertical="center"/>
    </xf>
    <xf numFmtId="179" fontId="8" fillId="0" borderId="74" xfId="3" applyNumberFormat="1" applyFont="1" applyFill="1" applyBorder="1" applyAlignment="1">
      <alignment vertical="center"/>
    </xf>
    <xf numFmtId="0" fontId="9" fillId="0" borderId="0" xfId="2" applyFont="1" applyFill="1" applyAlignment="1">
      <alignment horizontal="distributed" vertical="center"/>
    </xf>
    <xf numFmtId="179" fontId="9" fillId="0" borderId="0" xfId="3" applyNumberFormat="1" applyFont="1" applyFill="1" applyAlignment="1">
      <alignment vertical="center"/>
    </xf>
    <xf numFmtId="0" fontId="9" fillId="0" borderId="0" xfId="2" applyFont="1" applyFill="1" applyAlignment="1"/>
    <xf numFmtId="0" fontId="12" fillId="0" borderId="0" xfId="2" applyFont="1" applyFill="1"/>
    <xf numFmtId="0" fontId="7" fillId="0" borderId="0" xfId="2" applyFont="1" applyFill="1"/>
    <xf numFmtId="0" fontId="26" fillId="0" borderId="59" xfId="2" applyFont="1" applyFill="1" applyBorder="1" applyAlignment="1">
      <alignment horizontal="center" vertical="center"/>
    </xf>
    <xf numFmtId="0" fontId="26" fillId="0" borderId="60" xfId="2" applyFont="1" applyFill="1" applyBorder="1" applyAlignment="1">
      <alignment vertical="center"/>
    </xf>
    <xf numFmtId="0" fontId="7" fillId="0" borderId="0" xfId="2" applyFont="1" applyFill="1" applyBorder="1"/>
    <xf numFmtId="0" fontId="7" fillId="0" borderId="0" xfId="2" applyFont="1" applyFill="1" applyAlignment="1">
      <alignment horizontal="distributed" vertical="center"/>
    </xf>
    <xf numFmtId="0" fontId="8" fillId="0" borderId="47" xfId="8" quotePrefix="1" applyFont="1" applyFill="1" applyBorder="1" applyAlignment="1">
      <alignment horizontal="center" vertical="center" shrinkToFit="1"/>
    </xf>
    <xf numFmtId="0" fontId="9" fillId="0" borderId="90" xfId="2" applyFont="1" applyFill="1" applyBorder="1" applyAlignment="1">
      <alignment horizontal="center" vertical="center"/>
    </xf>
    <xf numFmtId="0" fontId="8" fillId="0" borderId="47" xfId="9" quotePrefix="1" applyFont="1" applyFill="1" applyBorder="1" applyAlignment="1">
      <alignment horizontal="center" vertical="center" shrinkToFit="1"/>
    </xf>
    <xf numFmtId="179" fontId="26" fillId="0" borderId="11" xfId="3" applyNumberFormat="1" applyFont="1" applyFill="1" applyBorder="1" applyAlignment="1">
      <alignment vertical="center"/>
    </xf>
    <xf numFmtId="179" fontId="26" fillId="0" borderId="49" xfId="3" applyNumberFormat="1" applyFont="1" applyFill="1" applyBorder="1" applyAlignment="1">
      <alignment vertical="center"/>
    </xf>
    <xf numFmtId="0" fontId="11" fillId="0" borderId="90" xfId="2" applyFont="1" applyFill="1" applyBorder="1" applyAlignment="1">
      <alignment horizontal="left" vertical="center"/>
    </xf>
    <xf numFmtId="179" fontId="26" fillId="0" borderId="100" xfId="3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179" fontId="8" fillId="0" borderId="0" xfId="3" applyNumberFormat="1" applyFont="1" applyFill="1" applyAlignment="1">
      <alignment vertical="center"/>
    </xf>
    <xf numFmtId="179" fontId="8" fillId="0" borderId="49" xfId="3" applyNumberFormat="1" applyFont="1" applyFill="1" applyBorder="1" applyAlignment="1">
      <alignment vertical="center"/>
    </xf>
    <xf numFmtId="179" fontId="8" fillId="0" borderId="20" xfId="3" applyNumberFormat="1" applyFont="1" applyFill="1" applyBorder="1" applyAlignment="1">
      <alignment vertical="center"/>
    </xf>
    <xf numFmtId="0" fontId="9" fillId="0" borderId="90" xfId="2" applyFont="1" applyFill="1" applyBorder="1" applyAlignment="1">
      <alignment horizontal="left" vertical="center"/>
    </xf>
    <xf numFmtId="179" fontId="8" fillId="0" borderId="11" xfId="3" applyNumberFormat="1" applyFont="1" applyFill="1" applyBorder="1" applyAlignment="1">
      <alignment vertical="center"/>
    </xf>
    <xf numFmtId="0" fontId="8" fillId="0" borderId="0" xfId="8" applyFont="1" applyFill="1" applyAlignment="1">
      <alignment horizontal="distributed" vertical="center" indent="1"/>
    </xf>
    <xf numFmtId="179" fontId="8" fillId="0" borderId="20" xfId="3" applyNumberFormat="1" applyFont="1" applyFill="1" applyBorder="1" applyAlignment="1">
      <alignment horizontal="right" vertical="center"/>
    </xf>
    <xf numFmtId="179" fontId="8" fillId="0" borderId="11" xfId="3" applyNumberFormat="1" applyFont="1" applyFill="1" applyBorder="1" applyAlignment="1">
      <alignment horizontal="right" vertical="center"/>
    </xf>
    <xf numFmtId="0" fontId="9" fillId="0" borderId="11" xfId="2" applyFont="1" applyFill="1" applyBorder="1" applyAlignment="1">
      <alignment vertical="center"/>
    </xf>
    <xf numFmtId="0" fontId="8" fillId="0" borderId="20" xfId="8" applyFont="1" applyFill="1" applyBorder="1" applyAlignment="1">
      <alignment horizontal="distributed" vertical="center" indent="1"/>
    </xf>
    <xf numFmtId="0" fontId="11" fillId="0" borderId="7" xfId="2" applyFont="1" applyFill="1" applyBorder="1" applyAlignment="1">
      <alignment vertical="center"/>
    </xf>
    <xf numFmtId="0" fontId="8" fillId="0" borderId="9" xfId="8" applyFont="1" applyFill="1" applyBorder="1" applyAlignment="1">
      <alignment horizontal="distributed" vertical="center" indent="1"/>
    </xf>
    <xf numFmtId="179" fontId="8" fillId="0" borderId="47" xfId="3" applyNumberFormat="1" applyFont="1" applyFill="1" applyBorder="1" applyAlignment="1">
      <alignment horizontal="right" vertical="center"/>
    </xf>
    <xf numFmtId="0" fontId="11" fillId="0" borderId="90" xfId="2" applyFont="1" applyFill="1" applyBorder="1" applyAlignment="1">
      <alignment vertical="center"/>
    </xf>
    <xf numFmtId="0" fontId="9" fillId="0" borderId="0" xfId="2" applyFont="1" applyFill="1" applyAlignment="1">
      <alignment horizontal="left" vertical="top"/>
    </xf>
    <xf numFmtId="0" fontId="9" fillId="0" borderId="20" xfId="2" applyFont="1" applyFill="1" applyBorder="1" applyAlignment="1">
      <alignment vertical="center"/>
    </xf>
    <xf numFmtId="179" fontId="7" fillId="0" borderId="0" xfId="2" applyNumberFormat="1" applyFont="1" applyFill="1" applyAlignment="1">
      <alignment vertical="center"/>
    </xf>
    <xf numFmtId="179" fontId="8" fillId="0" borderId="47" xfId="3" applyNumberFormat="1" applyFont="1" applyFill="1" applyBorder="1" applyAlignment="1">
      <alignment vertical="center"/>
    </xf>
    <xf numFmtId="179" fontId="8" fillId="0" borderId="62" xfId="3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vertical="center" wrapText="1"/>
    </xf>
    <xf numFmtId="0" fontId="3" fillId="0" borderId="0" xfId="5" applyFont="1" applyFill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9" fillId="0" borderId="0" xfId="5" applyFont="1" applyFill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9" fillId="0" borderId="0" xfId="5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38" fontId="3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left" vertical="top"/>
    </xf>
    <xf numFmtId="0" fontId="6" fillId="0" borderId="0" xfId="6" applyFont="1" applyFill="1">
      <alignment vertical="center"/>
    </xf>
    <xf numFmtId="0" fontId="8" fillId="0" borderId="0" xfId="5" applyFont="1" applyFill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7" fillId="0" borderId="0" xfId="5" applyFont="1" applyFill="1" applyAlignment="1">
      <alignment horizontal="center" vertical="center"/>
    </xf>
    <xf numFmtId="182" fontId="9" fillId="0" borderId="0" xfId="6" applyNumberFormat="1" applyFont="1" applyFill="1">
      <alignment vertical="center"/>
    </xf>
    <xf numFmtId="182" fontId="9" fillId="0" borderId="1" xfId="6" applyNumberFormat="1" applyFont="1" applyFill="1" applyBorder="1">
      <alignment vertical="center"/>
    </xf>
    <xf numFmtId="0" fontId="8" fillId="0" borderId="11" xfId="6" quotePrefix="1" applyFont="1" applyFill="1" applyBorder="1" applyAlignment="1">
      <alignment vertical="center" shrinkToFit="1"/>
    </xf>
    <xf numFmtId="0" fontId="8" fillId="0" borderId="11" xfId="6" quotePrefix="1" applyFont="1" applyFill="1" applyBorder="1" applyAlignment="1">
      <alignment horizontal="center" vertical="center" shrinkToFit="1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11" xfId="7" applyNumberFormat="1" applyFont="1" applyFill="1" applyBorder="1" applyAlignment="1">
      <alignment vertical="center" shrinkToFit="1"/>
    </xf>
    <xf numFmtId="0" fontId="9" fillId="0" borderId="0" xfId="6" applyFont="1" applyFill="1" applyAlignment="1">
      <alignment horizontal="left" vertical="top"/>
    </xf>
    <xf numFmtId="182" fontId="9" fillId="0" borderId="0" xfId="5" applyNumberFormat="1" applyFont="1" applyFill="1" applyAlignment="1">
      <alignment horizontal="center" vertical="center"/>
    </xf>
    <xf numFmtId="0" fontId="8" fillId="0" borderId="0" xfId="6" applyFont="1" applyFill="1">
      <alignment vertical="center"/>
    </xf>
    <xf numFmtId="182" fontId="8" fillId="0" borderId="0" xfId="6" applyNumberFormat="1" applyFont="1" applyFill="1">
      <alignment vertical="center"/>
    </xf>
    <xf numFmtId="182" fontId="8" fillId="0" borderId="0" xfId="7" applyNumberFormat="1" applyFont="1" applyFill="1">
      <alignment vertical="center"/>
    </xf>
    <xf numFmtId="182" fontId="9" fillId="0" borderId="0" xfId="7" applyNumberFormat="1" applyFont="1" applyFill="1">
      <alignment vertical="center"/>
    </xf>
    <xf numFmtId="179" fontId="9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26" fillId="0" borderId="25" xfId="2" applyFont="1" applyFill="1" applyBorder="1" applyAlignment="1">
      <alignment horizontal="distributed" vertical="center" indent="1"/>
    </xf>
    <xf numFmtId="0" fontId="26" fillId="0" borderId="27" xfId="2" applyFont="1" applyFill="1" applyBorder="1" applyAlignment="1">
      <alignment horizontal="distributed" vertical="center" indent="1"/>
    </xf>
    <xf numFmtId="177" fontId="26" fillId="0" borderId="25" xfId="3" applyNumberFormat="1" applyFont="1" applyFill="1" applyBorder="1" applyAlignment="1">
      <alignment horizontal="right" vertical="center"/>
    </xf>
    <xf numFmtId="178" fontId="26" fillId="0" borderId="31" xfId="3" applyNumberFormat="1" applyFont="1" applyFill="1" applyBorder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8" fillId="0" borderId="11" xfId="2" applyFont="1" applyFill="1" applyBorder="1" applyAlignment="1">
      <alignment horizontal="distributed" vertical="center" indent="1"/>
    </xf>
    <xf numFmtId="0" fontId="8" fillId="0" borderId="20" xfId="2" applyFont="1" applyFill="1" applyBorder="1" applyAlignment="1">
      <alignment horizontal="distributed" vertical="center" indent="1"/>
    </xf>
    <xf numFmtId="178" fontId="8" fillId="0" borderId="32" xfId="3" applyNumberFormat="1" applyFont="1" applyFill="1" applyBorder="1" applyAlignment="1">
      <alignment vertical="center"/>
    </xf>
    <xf numFmtId="180" fontId="8" fillId="0" borderId="33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horizontal="center" vertical="center"/>
    </xf>
    <xf numFmtId="178" fontId="8" fillId="0" borderId="32" xfId="3" applyNumberFormat="1" applyFont="1" applyFill="1" applyBorder="1" applyAlignment="1">
      <alignment horizontal="right" vertical="center"/>
    </xf>
    <xf numFmtId="180" fontId="8" fillId="0" borderId="33" xfId="2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>
      <alignment horizontal="left" vertical="center" shrinkToFit="1"/>
    </xf>
    <xf numFmtId="181" fontId="8" fillId="0" borderId="34" xfId="3" applyNumberFormat="1" applyFont="1" applyFill="1" applyBorder="1" applyAlignment="1">
      <alignment horizontal="right" vertical="center"/>
    </xf>
    <xf numFmtId="181" fontId="8" fillId="0" borderId="20" xfId="4" applyNumberFormat="1" applyFont="1" applyFill="1" applyBorder="1" applyAlignment="1">
      <alignment horizontal="right" vertical="center"/>
    </xf>
    <xf numFmtId="181" fontId="8" fillId="0" borderId="11" xfId="3" applyNumberFormat="1" applyFont="1" applyFill="1" applyBorder="1" applyAlignment="1">
      <alignment horizontal="right" vertical="center"/>
    </xf>
    <xf numFmtId="181" fontId="8" fillId="0" borderId="32" xfId="4" applyNumberFormat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distributed" vertical="center"/>
    </xf>
    <xf numFmtId="0" fontId="3" fillId="0" borderId="11" xfId="2" applyFont="1" applyFill="1" applyBorder="1" applyAlignment="1">
      <alignment horizontal="distributed" vertical="center" wrapText="1"/>
    </xf>
    <xf numFmtId="0" fontId="8" fillId="0" borderId="7" xfId="2" applyFont="1" applyFill="1" applyBorder="1" applyAlignment="1">
      <alignment horizontal="distributed" vertical="center" indent="1"/>
    </xf>
    <xf numFmtId="0" fontId="8" fillId="0" borderId="9" xfId="2" applyFont="1" applyFill="1" applyBorder="1" applyAlignment="1">
      <alignment horizontal="distributed" vertical="center" indent="1"/>
    </xf>
    <xf numFmtId="179" fontId="8" fillId="0" borderId="7" xfId="3" applyNumberFormat="1" applyFont="1" applyFill="1" applyBorder="1" applyAlignment="1">
      <alignment horizontal="right" vertical="center"/>
    </xf>
    <xf numFmtId="178" fontId="8" fillId="0" borderId="41" xfId="3" applyNumberFormat="1" applyFont="1" applyFill="1" applyBorder="1" applyAlignment="1">
      <alignment vertical="center"/>
    </xf>
    <xf numFmtId="180" fontId="8" fillId="0" borderId="42" xfId="2" applyNumberFormat="1" applyFont="1" applyFill="1" applyBorder="1" applyAlignment="1">
      <alignment vertical="center"/>
    </xf>
    <xf numFmtId="38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vertical="top"/>
    </xf>
    <xf numFmtId="0" fontId="12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right"/>
    </xf>
    <xf numFmtId="0" fontId="8" fillId="0" borderId="0" xfId="2" applyFont="1" applyFill="1" applyAlignment="1">
      <alignment horizontal="center"/>
    </xf>
    <xf numFmtId="182" fontId="6" fillId="0" borderId="0" xfId="2" applyNumberFormat="1" applyFont="1" applyFill="1" applyAlignment="1">
      <alignment vertical="center"/>
    </xf>
    <xf numFmtId="0" fontId="8" fillId="0" borderId="1" xfId="2" applyFont="1" applyFill="1" applyBorder="1" applyAlignment="1"/>
    <xf numFmtId="182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1" xfId="2" applyFont="1" applyFill="1" applyBorder="1" applyAlignment="1">
      <alignment horizontal="right" shrinkToFit="1"/>
    </xf>
    <xf numFmtId="0" fontId="8" fillId="0" borderId="5" xfId="2" applyFont="1" applyFill="1" applyBorder="1" applyAlignment="1">
      <alignment horizontal="center" vertical="center"/>
    </xf>
    <xf numFmtId="0" fontId="26" fillId="0" borderId="93" xfId="2" applyFont="1" applyFill="1" applyBorder="1" applyAlignment="1">
      <alignment horizontal="distributed" vertical="center" indent="1"/>
    </xf>
    <xf numFmtId="182" fontId="26" fillId="0" borderId="14" xfId="3" applyNumberFormat="1" applyFont="1" applyFill="1" applyBorder="1" applyAlignment="1">
      <alignment horizontal="right" vertical="center"/>
    </xf>
    <xf numFmtId="176" fontId="26" fillId="0" borderId="15" xfId="2" applyNumberFormat="1" applyFont="1" applyFill="1" applyBorder="1" applyAlignment="1">
      <alignment horizontal="right" vertical="center"/>
    </xf>
    <xf numFmtId="176" fontId="26" fillId="0" borderId="64" xfId="2" applyNumberFormat="1" applyFont="1" applyFill="1" applyBorder="1" applyAlignment="1">
      <alignment horizontal="right" vertical="center"/>
    </xf>
    <xf numFmtId="0" fontId="11" fillId="0" borderId="0" xfId="2" applyFont="1" applyFill="1" applyAlignment="1">
      <alignment horizontal="center"/>
    </xf>
    <xf numFmtId="0" fontId="8" fillId="0" borderId="94" xfId="2" applyFont="1" applyFill="1" applyBorder="1" applyAlignment="1">
      <alignment horizontal="distributed" vertical="center" indent="1"/>
    </xf>
    <xf numFmtId="182" fontId="8" fillId="0" borderId="16" xfId="3" applyNumberFormat="1" applyFont="1" applyFill="1" applyBorder="1" applyAlignment="1">
      <alignment horizontal="right" vertical="center"/>
    </xf>
    <xf numFmtId="176" fontId="8" fillId="0" borderId="19" xfId="2" applyNumberFormat="1" applyFont="1" applyFill="1" applyBorder="1" applyAlignment="1">
      <alignment horizontal="right" vertical="center"/>
    </xf>
    <xf numFmtId="176" fontId="8" fillId="0" borderId="65" xfId="2" applyNumberFormat="1" applyFont="1" applyFill="1" applyBorder="1" applyAlignment="1">
      <alignment horizontal="right" vertical="center"/>
    </xf>
    <xf numFmtId="0" fontId="8" fillId="0" borderId="90" xfId="2" applyFont="1" applyFill="1" applyBorder="1" applyAlignment="1">
      <alignment horizontal="distributed" vertical="center" indent="1"/>
    </xf>
    <xf numFmtId="182" fontId="8" fillId="0" borderId="11" xfId="3" applyNumberFormat="1" applyFont="1" applyFill="1" applyBorder="1" applyAlignment="1">
      <alignment horizontal="right" vertical="center"/>
    </xf>
    <xf numFmtId="176" fontId="8" fillId="0" borderId="21" xfId="2" applyNumberFormat="1" applyFont="1" applyFill="1" applyBorder="1" applyAlignment="1">
      <alignment horizontal="right" vertical="center"/>
    </xf>
    <xf numFmtId="176" fontId="8" fillId="0" borderId="33" xfId="2" applyNumberFormat="1" applyFont="1" applyFill="1" applyBorder="1" applyAlignment="1">
      <alignment horizontal="right" vertical="center"/>
    </xf>
    <xf numFmtId="0" fontId="8" fillId="0" borderId="90" xfId="2" applyFont="1" applyFill="1" applyBorder="1" applyAlignment="1">
      <alignment horizontal="center" vertical="center"/>
    </xf>
    <xf numFmtId="182" fontId="8" fillId="0" borderId="11" xfId="13" applyNumberFormat="1" applyFont="1" applyFill="1" applyBorder="1" applyAlignment="1">
      <alignment horizontal="right" vertical="center"/>
    </xf>
    <xf numFmtId="0" fontId="8" fillId="0" borderId="91" xfId="2" applyFont="1" applyFill="1" applyBorder="1" applyAlignment="1">
      <alignment horizontal="distributed" vertical="center" indent="1"/>
    </xf>
    <xf numFmtId="182" fontId="8" fillId="0" borderId="7" xfId="3" applyNumberFormat="1" applyFont="1" applyFill="1" applyBorder="1" applyAlignment="1">
      <alignment horizontal="right" vertical="center"/>
    </xf>
    <xf numFmtId="176" fontId="8" fillId="0" borderId="22" xfId="2" applyNumberFormat="1" applyFont="1" applyFill="1" applyBorder="1" applyAlignment="1">
      <alignment horizontal="right" vertical="center"/>
    </xf>
    <xf numFmtId="182" fontId="8" fillId="0" borderId="7" xfId="13" applyNumberFormat="1" applyFont="1" applyFill="1" applyBorder="1" applyAlignment="1">
      <alignment horizontal="right" vertical="center"/>
    </xf>
    <xf numFmtId="176" fontId="8" fillId="0" borderId="62" xfId="2" applyNumberFormat="1" applyFont="1" applyFill="1" applyBorder="1" applyAlignment="1">
      <alignment horizontal="right" vertical="center"/>
    </xf>
    <xf numFmtId="0" fontId="8" fillId="0" borderId="23" xfId="2" applyFont="1" applyFill="1" applyBorder="1" applyAlignment="1"/>
    <xf numFmtId="0" fontId="8" fillId="0" borderId="24" xfId="2" applyFont="1" applyFill="1" applyBorder="1" applyAlignment="1">
      <alignment horizontal="center" vertical="center"/>
    </xf>
    <xf numFmtId="0" fontId="8" fillId="0" borderId="66" xfId="2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/>
    </xf>
    <xf numFmtId="0" fontId="26" fillId="0" borderId="95" xfId="2" applyFont="1" applyFill="1" applyBorder="1" applyAlignment="1">
      <alignment horizontal="distributed" vertical="center" indent="1"/>
    </xf>
    <xf numFmtId="182" fontId="26" fillId="0" borderId="25" xfId="3" applyNumberFormat="1" applyFont="1" applyFill="1" applyBorder="1" applyAlignment="1">
      <alignment horizontal="right" vertical="center"/>
    </xf>
    <xf numFmtId="176" fontId="26" fillId="0" borderId="28" xfId="2" applyNumberFormat="1" applyFont="1" applyFill="1" applyBorder="1" applyAlignment="1">
      <alignment horizontal="right" vertical="center"/>
    </xf>
    <xf numFmtId="176" fontId="26" fillId="0" borderId="67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2" xfId="2" quotePrefix="1" applyFont="1" applyFill="1" applyBorder="1" applyAlignment="1">
      <alignment horizontal="center" vertical="center"/>
    </xf>
    <xf numFmtId="0" fontId="8" fillId="0" borderId="92" xfId="2" applyFont="1" applyFill="1" applyBorder="1" applyAlignment="1">
      <alignment horizontal="center" vertical="center"/>
    </xf>
    <xf numFmtId="0" fontId="8" fillId="0" borderId="9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9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9" xfId="2" quotePrefix="1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35" xfId="5" applyFont="1" applyFill="1" applyBorder="1" applyAlignment="1">
      <alignment horizontal="center" vertical="center"/>
    </xf>
    <xf numFmtId="0" fontId="8" fillId="0" borderId="36" xfId="5" applyFont="1" applyFill="1" applyBorder="1" applyAlignment="1">
      <alignment horizontal="center" vertical="center"/>
    </xf>
    <xf numFmtId="0" fontId="8" fillId="0" borderId="37" xfId="5" applyFont="1" applyFill="1" applyBorder="1" applyAlignment="1">
      <alignment horizontal="center" vertical="center"/>
    </xf>
    <xf numFmtId="0" fontId="8" fillId="0" borderId="35" xfId="5" quotePrefix="1" applyFont="1" applyFill="1" applyBorder="1" applyAlignment="1">
      <alignment horizontal="center" vertical="center"/>
    </xf>
    <xf numFmtId="0" fontId="8" fillId="0" borderId="36" xfId="5" quotePrefix="1" applyFont="1" applyFill="1" applyBorder="1" applyAlignment="1">
      <alignment horizontal="center" vertical="center"/>
    </xf>
    <xf numFmtId="0" fontId="8" fillId="0" borderId="83" xfId="5" applyFont="1" applyFill="1" applyBorder="1" applyAlignment="1">
      <alignment horizontal="center" vertical="center"/>
    </xf>
    <xf numFmtId="0" fontId="8" fillId="0" borderId="75" xfId="5" applyFont="1" applyFill="1" applyBorder="1" applyAlignment="1">
      <alignment horizontal="center" vertical="center"/>
    </xf>
    <xf numFmtId="179" fontId="26" fillId="0" borderId="25" xfId="1" applyNumberFormat="1" applyFont="1" applyFill="1" applyBorder="1" applyAlignment="1">
      <alignment horizontal="right" vertical="center"/>
    </xf>
    <xf numFmtId="179" fontId="26" fillId="0" borderId="26" xfId="1" applyNumberFormat="1" applyFont="1" applyFill="1" applyBorder="1" applyAlignment="1">
      <alignment horizontal="right" vertical="center"/>
    </xf>
    <xf numFmtId="179" fontId="26" fillId="0" borderId="88" xfId="1" applyNumberFormat="1" applyFont="1" applyFill="1" applyBorder="1" applyAlignment="1">
      <alignment horizontal="right" vertical="center"/>
    </xf>
    <xf numFmtId="0" fontId="8" fillId="0" borderId="11" xfId="5" applyFont="1" applyFill="1" applyBorder="1" applyAlignment="1">
      <alignment horizontal="distributed" vertical="center" indent="1"/>
    </xf>
    <xf numFmtId="0" fontId="8" fillId="0" borderId="0" xfId="5" applyFont="1" applyFill="1" applyAlignment="1">
      <alignment horizontal="distributed" vertical="center" indent="1"/>
    </xf>
    <xf numFmtId="182" fontId="8" fillId="0" borderId="11" xfId="5" applyNumberFormat="1" applyFont="1" applyFill="1" applyBorder="1" applyAlignment="1">
      <alignment horizontal="right" vertical="center"/>
    </xf>
    <xf numFmtId="182" fontId="8" fillId="0" borderId="0" xfId="5" applyNumberFormat="1" applyFont="1" applyFill="1" applyAlignment="1">
      <alignment horizontal="right" vertical="center"/>
    </xf>
    <xf numFmtId="182" fontId="8" fillId="0" borderId="76" xfId="5" applyNumberFormat="1" applyFont="1" applyFill="1" applyBorder="1" applyAlignment="1">
      <alignment horizontal="right" vertical="center"/>
    </xf>
    <xf numFmtId="179" fontId="8" fillId="0" borderId="11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Alignment="1">
      <alignment horizontal="right" vertical="center"/>
    </xf>
    <xf numFmtId="179" fontId="8" fillId="0" borderId="76" xfId="1" applyNumberFormat="1" applyFont="1" applyFill="1" applyBorder="1" applyAlignment="1">
      <alignment horizontal="right" vertical="center"/>
    </xf>
    <xf numFmtId="182" fontId="8" fillId="0" borderId="16" xfId="5" applyNumberFormat="1" applyFont="1" applyFill="1" applyBorder="1" applyAlignment="1">
      <alignment horizontal="right" vertical="center"/>
    </xf>
    <xf numFmtId="182" fontId="8" fillId="0" borderId="17" xfId="5" applyNumberFormat="1" applyFont="1" applyFill="1" applyBorder="1" applyAlignment="1">
      <alignment horizontal="right" vertical="center"/>
    </xf>
    <xf numFmtId="182" fontId="8" fillId="0" borderId="87" xfId="5" applyNumberFormat="1" applyFont="1" applyFill="1" applyBorder="1" applyAlignment="1">
      <alignment horizontal="right" vertical="center"/>
    </xf>
    <xf numFmtId="0" fontId="26" fillId="0" borderId="25" xfId="5" applyFont="1" applyFill="1" applyBorder="1" applyAlignment="1">
      <alignment horizontal="distributed" vertical="center" indent="1"/>
    </xf>
    <xf numFmtId="0" fontId="26" fillId="0" borderId="26" xfId="5" applyFont="1" applyFill="1" applyBorder="1" applyAlignment="1">
      <alignment horizontal="distributed" vertical="center" indent="1"/>
    </xf>
    <xf numFmtId="182" fontId="26" fillId="0" borderId="25" xfId="5" applyNumberFormat="1" applyFont="1" applyFill="1" applyBorder="1" applyAlignment="1">
      <alignment horizontal="right" vertical="center"/>
    </xf>
    <xf numFmtId="182" fontId="26" fillId="0" borderId="26" xfId="5" applyNumberFormat="1" applyFont="1" applyFill="1" applyBorder="1" applyAlignment="1">
      <alignment horizontal="right" vertical="center"/>
    </xf>
    <xf numFmtId="182" fontId="26" fillId="0" borderId="88" xfId="5" applyNumberFormat="1" applyFont="1" applyFill="1" applyBorder="1" applyAlignment="1">
      <alignment horizontal="right" vertical="center"/>
    </xf>
    <xf numFmtId="179" fontId="8" fillId="0" borderId="16" xfId="1" applyNumberFormat="1" applyFont="1" applyFill="1" applyBorder="1" applyAlignment="1">
      <alignment horizontal="right" vertical="center"/>
    </xf>
    <xf numFmtId="179" fontId="8" fillId="0" borderId="17" xfId="1" applyNumberFormat="1" applyFont="1" applyFill="1" applyBorder="1" applyAlignment="1">
      <alignment horizontal="right" vertical="center"/>
    </xf>
    <xf numFmtId="179" fontId="8" fillId="0" borderId="87" xfId="1" applyNumberFormat="1" applyFont="1" applyFill="1" applyBorder="1" applyAlignment="1">
      <alignment horizontal="right" vertical="center"/>
    </xf>
    <xf numFmtId="183" fontId="8" fillId="0" borderId="61" xfId="5" applyNumberFormat="1" applyFont="1" applyFill="1" applyBorder="1" applyAlignment="1">
      <alignment vertical="center"/>
    </xf>
    <xf numFmtId="183" fontId="8" fillId="0" borderId="20" xfId="5" applyNumberFormat="1" applyFont="1" applyFill="1" applyBorder="1" applyAlignment="1">
      <alignment vertical="center"/>
    </xf>
    <xf numFmtId="183" fontId="26" fillId="0" borderId="69" xfId="5" applyNumberFormat="1" applyFont="1" applyFill="1" applyBorder="1" applyAlignment="1">
      <alignment vertical="center"/>
    </xf>
    <xf numFmtId="183" fontId="26" fillId="0" borderId="27" xfId="5" applyNumberFormat="1" applyFont="1" applyFill="1" applyBorder="1" applyAlignment="1">
      <alignment vertical="center"/>
    </xf>
    <xf numFmtId="183" fontId="8" fillId="0" borderId="70" xfId="5" applyNumberFormat="1" applyFont="1" applyFill="1" applyBorder="1" applyAlignment="1">
      <alignment vertical="center"/>
    </xf>
    <xf numFmtId="183" fontId="8" fillId="0" borderId="18" xfId="5" applyNumberFormat="1" applyFont="1" applyFill="1" applyBorder="1" applyAlignment="1">
      <alignment vertical="center"/>
    </xf>
    <xf numFmtId="183" fontId="8" fillId="0" borderId="61" xfId="5" applyNumberFormat="1" applyFont="1" applyFill="1" applyBorder="1" applyAlignment="1">
      <alignment horizontal="right" vertical="center"/>
    </xf>
    <xf numFmtId="183" fontId="8" fillId="0" borderId="20" xfId="5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>
      <alignment vertical="center"/>
    </xf>
    <xf numFmtId="177" fontId="8" fillId="0" borderId="0" xfId="1" applyNumberFormat="1" applyFont="1" applyFill="1">
      <alignment vertical="center"/>
    </xf>
    <xf numFmtId="177" fontId="8" fillId="0" borderId="76" xfId="1" applyNumberFormat="1" applyFont="1" applyFill="1" applyBorder="1">
      <alignment vertical="center"/>
    </xf>
    <xf numFmtId="179" fontId="8" fillId="0" borderId="11" xfId="5" applyNumberFormat="1" applyFont="1" applyFill="1" applyBorder="1" applyAlignment="1">
      <alignment horizontal="right" vertical="center"/>
    </xf>
    <xf numFmtId="179" fontId="8" fillId="0" borderId="0" xfId="5" applyNumberFormat="1" applyFont="1" applyFill="1" applyAlignment="1">
      <alignment horizontal="right" vertical="center"/>
    </xf>
    <xf numFmtId="179" fontId="8" fillId="0" borderId="76" xfId="5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177" fontId="8" fillId="0" borderId="76" xfId="1" applyNumberFormat="1" applyFont="1" applyFill="1" applyBorder="1" applyAlignment="1">
      <alignment horizontal="right" vertical="center"/>
    </xf>
    <xf numFmtId="182" fontId="8" fillId="0" borderId="98" xfId="6" applyNumberFormat="1" applyFont="1" applyFill="1" applyBorder="1" applyAlignment="1">
      <alignment vertical="center" shrinkToFit="1"/>
    </xf>
    <xf numFmtId="182" fontId="8" fillId="0" borderId="85" xfId="6" applyNumberFormat="1" applyFont="1" applyFill="1" applyBorder="1" applyAlignment="1">
      <alignment vertical="center" shrinkToFit="1"/>
    </xf>
    <xf numFmtId="182" fontId="8" fillId="0" borderId="61" xfId="6" applyNumberFormat="1" applyFont="1" applyFill="1" applyBorder="1" applyAlignment="1">
      <alignment vertical="center" shrinkToFit="1"/>
    </xf>
    <xf numFmtId="182" fontId="8" fillId="0" borderId="76" xfId="6" applyNumberFormat="1" applyFont="1" applyFill="1" applyBorder="1" applyAlignment="1">
      <alignment vertical="center" shrinkToFit="1"/>
    </xf>
    <xf numFmtId="182" fontId="8" fillId="0" borderId="43" xfId="6" applyNumberFormat="1" applyFont="1" applyFill="1" applyBorder="1" applyAlignment="1">
      <alignment vertical="center" shrinkToFit="1"/>
    </xf>
    <xf numFmtId="182" fontId="8" fillId="0" borderId="86" xfId="6" applyNumberFormat="1" applyFont="1" applyFill="1" applyBorder="1" applyAlignment="1">
      <alignment vertical="center" shrinkToFit="1"/>
    </xf>
    <xf numFmtId="179" fontId="8" fillId="0" borderId="7" xfId="5" applyNumberFormat="1" applyFont="1" applyFill="1" applyBorder="1" applyAlignment="1">
      <alignment horizontal="right" vertical="center"/>
    </xf>
    <xf numFmtId="179" fontId="8" fillId="0" borderId="8" xfId="5" applyNumberFormat="1" applyFont="1" applyFill="1" applyBorder="1" applyAlignment="1">
      <alignment horizontal="right" vertical="center"/>
    </xf>
    <xf numFmtId="179" fontId="8" fillId="0" borderId="86" xfId="5" applyNumberFormat="1" applyFont="1" applyFill="1" applyBorder="1" applyAlignment="1">
      <alignment horizontal="right" vertical="center"/>
    </xf>
    <xf numFmtId="0" fontId="8" fillId="0" borderId="7" xfId="5" applyFont="1" applyFill="1" applyBorder="1" applyAlignment="1">
      <alignment horizontal="distributed" vertical="center" indent="1"/>
    </xf>
    <xf numFmtId="0" fontId="8" fillId="0" borderId="8" xfId="5" applyFont="1" applyFill="1" applyBorder="1" applyAlignment="1">
      <alignment horizontal="distributed" vertical="center" indent="1"/>
    </xf>
    <xf numFmtId="182" fontId="8" fillId="0" borderId="7" xfId="5" applyNumberFormat="1" applyFont="1" applyFill="1" applyBorder="1" applyAlignment="1">
      <alignment horizontal="right" vertical="center"/>
    </xf>
    <xf numFmtId="182" fontId="8" fillId="0" borderId="8" xfId="5" applyNumberFormat="1" applyFont="1" applyFill="1" applyBorder="1" applyAlignment="1">
      <alignment horizontal="right" vertical="center"/>
    </xf>
    <xf numFmtId="182" fontId="8" fillId="0" borderId="86" xfId="5" applyNumberFormat="1" applyFont="1" applyFill="1" applyBorder="1" applyAlignment="1">
      <alignment horizontal="right" vertical="center"/>
    </xf>
    <xf numFmtId="0" fontId="8" fillId="0" borderId="9" xfId="5" applyFont="1" applyFill="1" applyBorder="1" applyAlignment="1">
      <alignment horizontal="distributed" vertical="center" indent="1"/>
    </xf>
    <xf numFmtId="0" fontId="8" fillId="0" borderId="20" xfId="5" applyFont="1" applyFill="1" applyBorder="1" applyAlignment="1">
      <alignment horizontal="distributed" vertical="center" indent="1"/>
    </xf>
    <xf numFmtId="0" fontId="8" fillId="0" borderId="14" xfId="5" applyFont="1" applyFill="1" applyBorder="1" applyAlignment="1">
      <alignment horizontal="distributed" vertical="center" indent="1"/>
    </xf>
    <xf numFmtId="0" fontId="8" fillId="0" borderId="12" xfId="5" applyFont="1" applyFill="1" applyBorder="1" applyAlignment="1">
      <alignment horizontal="distributed" vertical="center" indent="1"/>
    </xf>
    <xf numFmtId="0" fontId="8" fillId="0" borderId="13" xfId="5" applyFont="1" applyFill="1" applyBorder="1" applyAlignment="1">
      <alignment horizontal="distributed" vertical="center" indent="1"/>
    </xf>
    <xf numFmtId="0" fontId="8" fillId="0" borderId="44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/>
    </xf>
    <xf numFmtId="0" fontId="8" fillId="0" borderId="97" xfId="6" quotePrefix="1" applyFont="1" applyFill="1" applyBorder="1" applyAlignment="1">
      <alignment horizontal="center" vertical="center" shrinkToFit="1"/>
    </xf>
    <xf numFmtId="0" fontId="8" fillId="0" borderId="46" xfId="6" quotePrefix="1" applyFont="1" applyFill="1" applyBorder="1" applyAlignment="1">
      <alignment horizontal="center" vertical="center" shrinkToFit="1"/>
    </xf>
    <xf numFmtId="0" fontId="9" fillId="0" borderId="12" xfId="6" applyFont="1" applyFill="1" applyBorder="1" applyAlignment="1">
      <alignment horizontal="left" vertical="top"/>
    </xf>
    <xf numFmtId="0" fontId="8" fillId="0" borderId="44" xfId="6" applyFont="1" applyFill="1" applyBorder="1" applyAlignment="1">
      <alignment horizontal="center" vertical="center" shrinkToFit="1"/>
    </xf>
    <xf numFmtId="0" fontId="8" fillId="0" borderId="96" xfId="6" applyFont="1" applyFill="1" applyBorder="1" applyAlignment="1">
      <alignment horizontal="center" vertical="center" shrinkToFit="1"/>
    </xf>
    <xf numFmtId="182" fontId="8" fillId="0" borderId="14" xfId="6" applyNumberFormat="1" applyFont="1" applyFill="1" applyBorder="1" applyAlignment="1">
      <alignment vertical="center" shrinkToFit="1"/>
    </xf>
    <xf numFmtId="182" fontId="8" fillId="0" borderId="11" xfId="6" applyNumberFormat="1" applyFont="1" applyFill="1" applyBorder="1" applyAlignment="1">
      <alignment vertical="center" shrinkToFit="1"/>
    </xf>
    <xf numFmtId="182" fontId="8" fillId="0" borderId="7" xfId="6" applyNumberFormat="1" applyFont="1" applyFill="1" applyBorder="1" applyAlignment="1">
      <alignment vertical="center" shrinkToFit="1"/>
    </xf>
    <xf numFmtId="0" fontId="8" fillId="0" borderId="97" xfId="6" applyFont="1" applyFill="1" applyBorder="1" applyAlignment="1">
      <alignment horizontal="center" vertical="center" shrinkToFit="1"/>
    </xf>
    <xf numFmtId="182" fontId="26" fillId="0" borderId="69" xfId="6" applyNumberFormat="1" applyFont="1" applyFill="1" applyBorder="1" applyAlignment="1">
      <alignment vertical="center" shrinkToFit="1"/>
    </xf>
    <xf numFmtId="182" fontId="26" fillId="0" borderId="88" xfId="6" applyNumberFormat="1" applyFont="1" applyFill="1" applyBorder="1" applyAlignment="1">
      <alignment vertical="center" shrinkToFit="1"/>
    </xf>
    <xf numFmtId="182" fontId="8" fillId="0" borderId="70" xfId="7" applyNumberFormat="1" applyFont="1" applyFill="1" applyBorder="1" applyAlignment="1">
      <alignment vertical="center" shrinkToFit="1"/>
    </xf>
    <xf numFmtId="182" fontId="8" fillId="0" borderId="87" xfId="7" applyNumberFormat="1" applyFont="1" applyFill="1" applyBorder="1" applyAlignment="1">
      <alignment vertical="center" shrinkToFit="1"/>
    </xf>
    <xf numFmtId="182" fontId="8" fillId="0" borderId="61" xfId="7" applyNumberFormat="1" applyFont="1" applyFill="1" applyBorder="1" applyAlignment="1">
      <alignment vertical="center" shrinkToFit="1"/>
    </xf>
    <xf numFmtId="182" fontId="8" fillId="0" borderId="76" xfId="7" applyNumberFormat="1" applyFont="1" applyFill="1" applyBorder="1" applyAlignment="1">
      <alignment vertical="center" shrinkToFit="1"/>
    </xf>
    <xf numFmtId="0" fontId="8" fillId="0" borderId="45" xfId="6" applyFont="1" applyFill="1" applyBorder="1" applyAlignment="1">
      <alignment horizontal="center" vertical="center" shrinkToFit="1"/>
    </xf>
    <xf numFmtId="182" fontId="8" fillId="0" borderId="12" xfId="6" applyNumberFormat="1" applyFont="1" applyFill="1" applyBorder="1" applyAlignment="1">
      <alignment vertical="center" shrinkToFit="1"/>
    </xf>
    <xf numFmtId="182" fontId="8" fillId="0" borderId="0" xfId="6" applyNumberFormat="1" applyFont="1" applyFill="1" applyAlignment="1">
      <alignment vertical="center" shrinkToFit="1"/>
    </xf>
    <xf numFmtId="182" fontId="8" fillId="0" borderId="8" xfId="6" applyNumberFormat="1" applyFont="1" applyFill="1" applyBorder="1" applyAlignment="1">
      <alignment vertical="center" shrinkToFit="1"/>
    </xf>
    <xf numFmtId="182" fontId="8" fillId="0" borderId="13" xfId="6" applyNumberFormat="1" applyFont="1" applyFill="1" applyBorder="1" applyAlignment="1">
      <alignment vertical="center" shrinkToFit="1"/>
    </xf>
    <xf numFmtId="182" fontId="8" fillId="0" borderId="20" xfId="6" applyNumberFormat="1" applyFont="1" applyFill="1" applyBorder="1" applyAlignment="1">
      <alignment vertical="center" shrinkToFit="1"/>
    </xf>
    <xf numFmtId="182" fontId="8" fillId="0" borderId="9" xfId="6" applyNumberFormat="1" applyFont="1" applyFill="1" applyBorder="1" applyAlignment="1">
      <alignment vertical="center" shrinkToFit="1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86" xfId="1" applyNumberFormat="1" applyFont="1" applyFill="1" applyBorder="1" applyAlignment="1">
      <alignment horizontal="right" vertical="center"/>
    </xf>
    <xf numFmtId="181" fontId="8" fillId="0" borderId="61" xfId="5" applyNumberFormat="1" applyFont="1" applyFill="1" applyBorder="1" applyAlignment="1">
      <alignment horizontal="right" vertical="center"/>
    </xf>
    <xf numFmtId="181" fontId="8" fillId="0" borderId="20" xfId="5" applyNumberFormat="1" applyFont="1" applyFill="1" applyBorder="1" applyAlignment="1">
      <alignment horizontal="right" vertical="center"/>
    </xf>
    <xf numFmtId="181" fontId="8" fillId="0" borderId="43" xfId="5" applyNumberFormat="1" applyFont="1" applyFill="1" applyBorder="1" applyAlignment="1">
      <alignment horizontal="right" vertical="center"/>
    </xf>
    <xf numFmtId="181" fontId="8" fillId="0" borderId="9" xfId="5" applyNumberFormat="1" applyFont="1" applyFill="1" applyBorder="1" applyAlignment="1">
      <alignment horizontal="right" vertical="center"/>
    </xf>
    <xf numFmtId="0" fontId="8" fillId="0" borderId="74" xfId="5" applyFont="1" applyFill="1" applyBorder="1" applyAlignment="1">
      <alignment horizontal="center" vertical="center"/>
    </xf>
    <xf numFmtId="0" fontId="8" fillId="0" borderId="68" xfId="5" applyFont="1" applyFill="1" applyBorder="1" applyAlignment="1">
      <alignment horizontal="center" vertical="center"/>
    </xf>
    <xf numFmtId="0" fontId="8" fillId="0" borderId="84" xfId="5" applyFont="1" applyFill="1" applyBorder="1" applyAlignment="1">
      <alignment horizontal="center" vertical="center"/>
    </xf>
    <xf numFmtId="177" fontId="26" fillId="0" borderId="25" xfId="1" applyNumberFormat="1" applyFont="1" applyFill="1" applyBorder="1">
      <alignment vertical="center"/>
    </xf>
    <xf numFmtId="177" fontId="26" fillId="0" borderId="26" xfId="1" applyNumberFormat="1" applyFont="1" applyFill="1" applyBorder="1">
      <alignment vertical="center"/>
    </xf>
    <xf numFmtId="177" fontId="26" fillId="0" borderId="88" xfId="1" applyNumberFormat="1" applyFont="1" applyFill="1" applyBorder="1">
      <alignment vertical="center"/>
    </xf>
    <xf numFmtId="177" fontId="8" fillId="0" borderId="16" xfId="1" applyNumberFormat="1" applyFont="1" applyFill="1" applyBorder="1">
      <alignment vertical="center"/>
    </xf>
    <xf numFmtId="177" fontId="8" fillId="0" borderId="17" xfId="1" applyNumberFormat="1" applyFont="1" applyFill="1" applyBorder="1">
      <alignment vertical="center"/>
    </xf>
    <xf numFmtId="177" fontId="8" fillId="0" borderId="87" xfId="1" applyNumberFormat="1" applyFont="1" applyFill="1" applyBorder="1">
      <alignment vertical="center"/>
    </xf>
    <xf numFmtId="183" fontId="8" fillId="0" borderId="43" xfId="5" applyNumberFormat="1" applyFont="1" applyFill="1" applyBorder="1" applyAlignment="1">
      <alignment horizontal="right" vertical="center"/>
    </xf>
    <xf numFmtId="183" fontId="8" fillId="0" borderId="9" xfId="5" applyNumberFormat="1" applyFont="1" applyFill="1" applyBorder="1" applyAlignment="1">
      <alignment horizontal="right" vertical="center"/>
    </xf>
    <xf numFmtId="182" fontId="8" fillId="0" borderId="18" xfId="7" applyNumberFormat="1" applyFont="1" applyFill="1" applyBorder="1" applyAlignment="1">
      <alignment vertical="center" shrinkToFit="1"/>
    </xf>
    <xf numFmtId="182" fontId="26" fillId="0" borderId="27" xfId="6" applyNumberFormat="1" applyFont="1" applyFill="1" applyBorder="1" applyAlignment="1">
      <alignment vertical="center" shrinkToFit="1"/>
    </xf>
    <xf numFmtId="0" fontId="26" fillId="0" borderId="11" xfId="5" applyFont="1" applyFill="1" applyBorder="1" applyAlignment="1">
      <alignment horizontal="distributed" vertical="center" indent="1"/>
    </xf>
    <xf numFmtId="0" fontId="26" fillId="0" borderId="0" xfId="5" applyFont="1" applyFill="1" applyAlignment="1">
      <alignment horizontal="distributed" vertical="center" indent="1"/>
    </xf>
    <xf numFmtId="0" fontId="26" fillId="0" borderId="20" xfId="5" applyFont="1" applyFill="1" applyBorder="1" applyAlignment="1">
      <alignment horizontal="distributed" vertical="center" indent="1"/>
    </xf>
    <xf numFmtId="0" fontId="8" fillId="0" borderId="16" xfId="6" applyFont="1" applyFill="1" applyBorder="1" applyAlignment="1">
      <alignment horizontal="distributed" vertical="center" indent="1"/>
    </xf>
    <xf numFmtId="0" fontId="8" fillId="0" borderId="17" xfId="6" applyFont="1" applyFill="1" applyBorder="1" applyAlignment="1">
      <alignment horizontal="distributed" vertical="center" indent="1"/>
    </xf>
    <xf numFmtId="0" fontId="8" fillId="0" borderId="18" xfId="6" applyFont="1" applyFill="1" applyBorder="1" applyAlignment="1">
      <alignment horizontal="distributed" vertical="center" indent="1"/>
    </xf>
    <xf numFmtId="0" fontId="9" fillId="0" borderId="7" xfId="5" applyFont="1" applyFill="1" applyBorder="1" applyAlignment="1">
      <alignment horizontal="center" vertical="center" shrinkToFit="1"/>
    </xf>
    <xf numFmtId="0" fontId="9" fillId="0" borderId="8" xfId="5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 shrinkToFit="1"/>
    </xf>
    <xf numFmtId="182" fontId="26" fillId="0" borderId="25" xfId="6" applyNumberFormat="1" applyFont="1" applyFill="1" applyBorder="1" applyAlignment="1">
      <alignment vertical="center" shrinkToFit="1"/>
    </xf>
    <xf numFmtId="182" fontId="8" fillId="0" borderId="16" xfId="7" applyNumberFormat="1" applyFont="1" applyFill="1" applyBorder="1" applyAlignment="1">
      <alignment vertical="center" shrinkToFit="1"/>
    </xf>
    <xf numFmtId="182" fontId="8" fillId="0" borderId="11" xfId="7" applyNumberFormat="1" applyFont="1" applyFill="1" applyBorder="1" applyAlignment="1">
      <alignment vertical="center" shrinkToFit="1"/>
    </xf>
    <xf numFmtId="0" fontId="8" fillId="0" borderId="7" xfId="8" applyFont="1" applyFill="1" applyBorder="1" applyAlignment="1">
      <alignment horizontal="distributed" vertical="center" indent="1"/>
    </xf>
    <xf numFmtId="0" fontId="8" fillId="0" borderId="9" xfId="8" applyFont="1" applyFill="1" applyBorder="1" applyAlignment="1">
      <alignment horizontal="distributed" vertical="center" indent="1"/>
    </xf>
    <xf numFmtId="0" fontId="8" fillId="0" borderId="44" xfId="9" applyFont="1" applyFill="1" applyBorder="1" applyAlignment="1">
      <alignment horizontal="center" vertical="center"/>
    </xf>
    <xf numFmtId="0" fontId="8" fillId="0" borderId="46" xfId="9" applyFont="1" applyFill="1" applyBorder="1" applyAlignment="1">
      <alignment horizontal="center" vertical="center"/>
    </xf>
    <xf numFmtId="0" fontId="8" fillId="0" borderId="11" xfId="8" applyFont="1" applyFill="1" applyBorder="1" applyAlignment="1">
      <alignment horizontal="distributed" vertical="center" indent="1"/>
    </xf>
    <xf numFmtId="0" fontId="8" fillId="0" borderId="20" xfId="8" applyFont="1" applyFill="1" applyBorder="1" applyAlignment="1">
      <alignment horizontal="distributed" vertical="center" indent="1"/>
    </xf>
    <xf numFmtId="0" fontId="26" fillId="0" borderId="11" xfId="8" applyFont="1" applyFill="1" applyBorder="1" applyAlignment="1">
      <alignment horizontal="distributed" vertical="center" indent="1"/>
    </xf>
    <xf numFmtId="0" fontId="26" fillId="0" borderId="20" xfId="8" applyFont="1" applyFill="1" applyBorder="1" applyAlignment="1">
      <alignment horizontal="distributed" vertical="center" indent="1"/>
    </xf>
    <xf numFmtId="0" fontId="8" fillId="0" borderId="44" xfId="8" applyFont="1" applyFill="1" applyBorder="1" applyAlignment="1">
      <alignment horizontal="center" vertical="center"/>
    </xf>
    <xf numFmtId="0" fontId="8" fillId="0" borderId="46" xfId="8" applyFont="1" applyFill="1" applyBorder="1" applyAlignment="1">
      <alignment horizontal="center" vertical="center"/>
    </xf>
    <xf numFmtId="0" fontId="26" fillId="0" borderId="14" xfId="8" applyFont="1" applyFill="1" applyBorder="1" applyAlignment="1">
      <alignment horizontal="distributed" vertical="center" indent="1"/>
    </xf>
    <xf numFmtId="0" fontId="26" fillId="0" borderId="13" xfId="8" applyFont="1" applyFill="1" applyBorder="1" applyAlignment="1">
      <alignment horizontal="distributed" vertical="center" indent="1"/>
    </xf>
    <xf numFmtId="0" fontId="19" fillId="0" borderId="11" xfId="12" applyFont="1" applyFill="1" applyBorder="1" applyAlignment="1">
      <alignment horizontal="center" vertical="center"/>
    </xf>
    <xf numFmtId="0" fontId="19" fillId="0" borderId="0" xfId="12" applyFont="1" applyFill="1" applyAlignment="1">
      <alignment horizontal="center" vertical="center"/>
    </xf>
    <xf numFmtId="0" fontId="19" fillId="0" borderId="20" xfId="12" applyFont="1" applyFill="1" applyBorder="1" applyAlignment="1">
      <alignment horizontal="center" vertical="center"/>
    </xf>
    <xf numFmtId="0" fontId="28" fillId="0" borderId="11" xfId="12" applyFont="1" applyFill="1" applyBorder="1" applyAlignment="1">
      <alignment horizontal="left" vertical="center"/>
    </xf>
    <xf numFmtId="0" fontId="28" fillId="0" borderId="0" xfId="12" applyFont="1" applyFill="1" applyAlignment="1">
      <alignment horizontal="left" vertical="center"/>
    </xf>
    <xf numFmtId="0" fontId="14" fillId="0" borderId="12" xfId="11" applyFont="1" applyFill="1" applyBorder="1" applyAlignment="1">
      <alignment horizontal="left" vertical="center"/>
    </xf>
    <xf numFmtId="0" fontId="14" fillId="0" borderId="0" xfId="14" applyFont="1" applyFill="1" applyAlignment="1">
      <alignment horizontal="left" vertical="center"/>
    </xf>
    <xf numFmtId="0" fontId="14" fillId="0" borderId="0" xfId="11" applyFont="1" applyFill="1" applyAlignment="1">
      <alignment horizontal="left" vertical="center"/>
    </xf>
    <xf numFmtId="0" fontId="19" fillId="0" borderId="11" xfId="12" applyFont="1" applyFill="1" applyBorder="1" applyAlignment="1">
      <alignment horizontal="left" vertical="center"/>
    </xf>
    <xf numFmtId="0" fontId="19" fillId="0" borderId="0" xfId="12" applyFont="1" applyFill="1" applyAlignment="1">
      <alignment horizontal="left" vertical="center"/>
    </xf>
    <xf numFmtId="0" fontId="19" fillId="0" borderId="20" xfId="12" applyFont="1" applyFill="1" applyBorder="1" applyAlignment="1">
      <alignment horizontal="left" vertical="center"/>
    </xf>
    <xf numFmtId="0" fontId="19" fillId="0" borderId="7" xfId="12" applyFont="1" applyFill="1" applyBorder="1" applyAlignment="1">
      <alignment horizontal="center" vertical="center"/>
    </xf>
    <xf numFmtId="0" fontId="19" fillId="0" borderId="8" xfId="12" applyFont="1" applyFill="1" applyBorder="1" applyAlignment="1">
      <alignment horizontal="center" vertical="center"/>
    </xf>
    <xf numFmtId="0" fontId="19" fillId="0" borderId="9" xfId="12" applyFont="1" applyFill="1" applyBorder="1" applyAlignment="1">
      <alignment horizontal="center" vertical="center"/>
    </xf>
    <xf numFmtId="0" fontId="19" fillId="0" borderId="14" xfId="12" applyFont="1" applyFill="1" applyBorder="1" applyAlignment="1">
      <alignment horizontal="left" vertical="center"/>
    </xf>
    <xf numFmtId="0" fontId="19" fillId="0" borderId="12" xfId="12" applyFont="1" applyFill="1" applyBorder="1" applyAlignment="1">
      <alignment horizontal="left" vertical="center"/>
    </xf>
    <xf numFmtId="0" fontId="19" fillId="0" borderId="13" xfId="12" applyFont="1" applyFill="1" applyBorder="1" applyAlignment="1">
      <alignment horizontal="left" vertical="center"/>
    </xf>
    <xf numFmtId="0" fontId="8" fillId="0" borderId="58" xfId="2" quotePrefix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53" xfId="2" applyFont="1" applyFill="1" applyBorder="1" applyAlignment="1">
      <alignment horizontal="center" vertical="center" textRotation="255"/>
    </xf>
    <xf numFmtId="0" fontId="8" fillId="0" borderId="78" xfId="2" applyFont="1" applyFill="1" applyBorder="1" applyAlignment="1">
      <alignment horizontal="center" vertical="center" textRotation="255"/>
    </xf>
    <xf numFmtId="0" fontId="8" fillId="0" borderId="14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69" xfId="2" applyFont="1" applyFill="1" applyBorder="1" applyAlignment="1">
      <alignment horizontal="distributed" vertical="center" indent="1"/>
    </xf>
    <xf numFmtId="0" fontId="8" fillId="0" borderId="27" xfId="2" applyFont="1" applyFill="1" applyBorder="1" applyAlignment="1">
      <alignment horizontal="distributed" vertical="center" indent="1"/>
    </xf>
    <xf numFmtId="0" fontId="8" fillId="0" borderId="83" xfId="2" applyFont="1" applyFill="1" applyBorder="1" applyAlignment="1">
      <alignment horizontal="distributed" vertical="center" indent="1"/>
    </xf>
    <xf numFmtId="0" fontId="8" fillId="0" borderId="75" xfId="2" applyFont="1" applyFill="1" applyBorder="1" applyAlignment="1">
      <alignment horizontal="distributed" vertical="center" indent="1"/>
    </xf>
    <xf numFmtId="0" fontId="26" fillId="0" borderId="12" xfId="2" applyFont="1" applyFill="1" applyBorder="1" applyAlignment="1">
      <alignment horizontal="distributed" vertical="center"/>
    </xf>
    <xf numFmtId="0" fontId="8" fillId="0" borderId="73" xfId="2" applyFont="1" applyFill="1" applyBorder="1" applyAlignment="1">
      <alignment horizontal="distributed" vertical="center" indent="2"/>
    </xf>
    <xf numFmtId="0" fontId="8" fillId="0" borderId="40" xfId="2" applyFont="1" applyFill="1" applyBorder="1" applyAlignment="1">
      <alignment horizontal="distributed" vertical="center" indent="2"/>
    </xf>
    <xf numFmtId="0" fontId="8" fillId="0" borderId="26" xfId="2" applyFont="1" applyFill="1" applyBorder="1" applyAlignment="1">
      <alignment horizontal="distributed" vertical="center" indent="2"/>
    </xf>
    <xf numFmtId="0" fontId="8" fillId="0" borderId="27" xfId="2" applyFont="1" applyFill="1" applyBorder="1" applyAlignment="1">
      <alignment horizontal="distributed" vertical="center" indent="2"/>
    </xf>
    <xf numFmtId="0" fontId="8" fillId="0" borderId="36" xfId="2" applyFont="1" applyFill="1" applyBorder="1" applyAlignment="1">
      <alignment horizontal="distributed" vertical="center" indent="1"/>
    </xf>
    <xf numFmtId="0" fontId="8" fillId="0" borderId="37" xfId="2" applyFont="1" applyFill="1" applyBorder="1" applyAlignment="1">
      <alignment horizontal="distributed" vertical="center" indent="1"/>
    </xf>
    <xf numFmtId="0" fontId="8" fillId="0" borderId="39" xfId="2" applyFont="1" applyFill="1" applyBorder="1" applyAlignment="1">
      <alignment horizontal="distributed" vertical="center" indent="1"/>
    </xf>
    <xf numFmtId="0" fontId="8" fillId="0" borderId="40" xfId="2" applyFont="1" applyFill="1" applyBorder="1" applyAlignment="1">
      <alignment horizontal="distributed" vertical="center" indent="1"/>
    </xf>
    <xf numFmtId="0" fontId="8" fillId="0" borderId="73" xfId="2" applyFont="1" applyFill="1" applyBorder="1" applyAlignment="1">
      <alignment horizontal="distributed" vertical="center" indent="1"/>
    </xf>
    <xf numFmtId="0" fontId="8" fillId="0" borderId="14" xfId="2" applyFont="1" applyFill="1" applyBorder="1" applyAlignment="1">
      <alignment horizontal="center" vertical="center" textRotation="255"/>
    </xf>
    <xf numFmtId="0" fontId="8" fillId="0" borderId="85" xfId="2" applyFont="1" applyFill="1" applyBorder="1" applyAlignment="1">
      <alignment horizontal="center" vertical="center" textRotation="255"/>
    </xf>
    <xf numFmtId="0" fontId="8" fillId="0" borderId="11" xfId="2" applyFont="1" applyFill="1" applyBorder="1" applyAlignment="1">
      <alignment horizontal="center" vertical="center" textRotation="255"/>
    </xf>
    <xf numFmtId="0" fontId="8" fillId="0" borderId="76" xfId="2" applyFont="1" applyFill="1" applyBorder="1" applyAlignment="1">
      <alignment horizontal="center" vertical="center" textRotation="255"/>
    </xf>
    <xf numFmtId="0" fontId="8" fillId="0" borderId="35" xfId="2" applyFont="1" applyFill="1" applyBorder="1" applyAlignment="1">
      <alignment horizontal="center" vertical="center" textRotation="255"/>
    </xf>
    <xf numFmtId="0" fontId="8" fillId="0" borderId="77" xfId="2" applyFont="1" applyFill="1" applyBorder="1" applyAlignment="1">
      <alignment horizontal="center" vertical="center" textRotation="255"/>
    </xf>
    <xf numFmtId="0" fontId="8" fillId="0" borderId="8" xfId="2" applyFont="1" applyFill="1" applyBorder="1" applyAlignment="1">
      <alignment horizontal="distributed" vertical="center" indent="1"/>
    </xf>
    <xf numFmtId="0" fontId="8" fillId="0" borderId="9" xfId="2" applyFont="1" applyFill="1" applyBorder="1" applyAlignment="1">
      <alignment horizontal="distributed" vertical="center" indent="1"/>
    </xf>
    <xf numFmtId="0" fontId="8" fillId="0" borderId="74" xfId="2" applyFont="1" applyFill="1" applyBorder="1" applyAlignment="1">
      <alignment horizontal="center" vertical="center" textRotation="255"/>
    </xf>
    <xf numFmtId="0" fontId="8" fillId="0" borderId="84" xfId="2" applyFont="1" applyFill="1" applyBorder="1" applyAlignment="1">
      <alignment horizontal="center" vertical="center" textRotation="255"/>
    </xf>
    <xf numFmtId="0" fontId="8" fillId="0" borderId="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left" vertical="center"/>
    </xf>
    <xf numFmtId="180" fontId="8" fillId="0" borderId="60" xfId="3" applyNumberFormat="1" applyFont="1" applyFill="1" applyBorder="1" applyAlignment="1">
      <alignment horizontal="center" vertical="center"/>
    </xf>
    <xf numFmtId="180" fontId="8" fillId="0" borderId="59" xfId="3" applyNumberFormat="1" applyFont="1" applyFill="1" applyBorder="1" applyAlignment="1">
      <alignment horizontal="center" vertical="center"/>
    </xf>
    <xf numFmtId="180" fontId="8" fillId="0" borderId="59" xfId="13" applyNumberFormat="1" applyFont="1" applyFill="1" applyBorder="1" applyAlignment="1">
      <alignment horizontal="center" vertical="center"/>
    </xf>
    <xf numFmtId="180" fontId="8" fillId="0" borderId="72" xfId="13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distributed" vertical="center"/>
    </xf>
    <xf numFmtId="0" fontId="8" fillId="0" borderId="60" xfId="2" applyFont="1" applyFill="1" applyBorder="1" applyAlignment="1">
      <alignment horizontal="distributed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6" xfId="2" applyFont="1" applyFill="1" applyBorder="1" applyAlignment="1">
      <alignment horizontal="center" vertical="center"/>
    </xf>
    <xf numFmtId="0" fontId="8" fillId="0" borderId="58" xfId="2" applyFont="1" applyFill="1" applyBorder="1" applyAlignment="1">
      <alignment horizontal="center" vertical="center"/>
    </xf>
    <xf numFmtId="0" fontId="8" fillId="0" borderId="44" xfId="2" quotePrefix="1" applyFont="1" applyFill="1" applyBorder="1" applyAlignment="1">
      <alignment horizontal="center" vertical="center"/>
    </xf>
    <xf numFmtId="182" fontId="8" fillId="0" borderId="59" xfId="3" applyNumberFormat="1" applyFont="1" applyFill="1" applyBorder="1" applyAlignment="1">
      <alignment vertical="center"/>
    </xf>
    <xf numFmtId="182" fontId="8" fillId="0" borderId="72" xfId="3" applyNumberFormat="1" applyFont="1" applyFill="1" applyBorder="1" applyAlignment="1">
      <alignment vertical="center"/>
    </xf>
    <xf numFmtId="0" fontId="8" fillId="0" borderId="54" xfId="2" applyFont="1" applyFill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center" vertical="center" textRotation="255"/>
    </xf>
    <xf numFmtId="0" fontId="8" fillId="0" borderId="86" xfId="2" applyFont="1" applyFill="1" applyBorder="1" applyAlignment="1">
      <alignment horizontal="center" vertical="center" textRotation="255"/>
    </xf>
    <xf numFmtId="182" fontId="8" fillId="0" borderId="7" xfId="3" applyNumberFormat="1" applyFont="1" applyFill="1" applyBorder="1" applyAlignment="1">
      <alignment vertical="center"/>
    </xf>
    <xf numFmtId="182" fontId="8" fillId="0" borderId="9" xfId="3" applyNumberFormat="1" applyFont="1" applyFill="1" applyBorder="1" applyAlignment="1">
      <alignment vertical="center"/>
    </xf>
    <xf numFmtId="182" fontId="8" fillId="0" borderId="74" xfId="3" applyNumberFormat="1" applyFont="1" applyFill="1" applyBorder="1" applyAlignment="1">
      <alignment vertical="center"/>
    </xf>
    <xf numFmtId="182" fontId="8" fillId="0" borderId="75" xfId="3" applyNumberFormat="1" applyFont="1" applyFill="1" applyBorder="1" applyAlignment="1">
      <alignment vertical="center"/>
    </xf>
    <xf numFmtId="182" fontId="8" fillId="0" borderId="11" xfId="3" applyNumberFormat="1" applyFont="1" applyFill="1" applyBorder="1" applyAlignment="1">
      <alignment vertical="center"/>
    </xf>
    <xf numFmtId="182" fontId="8" fillId="0" borderId="20" xfId="3" applyNumberFormat="1" applyFont="1" applyFill="1" applyBorder="1" applyAlignment="1">
      <alignment vertical="center"/>
    </xf>
    <xf numFmtId="182" fontId="8" fillId="0" borderId="38" xfId="3" applyNumberFormat="1" applyFont="1" applyFill="1" applyBorder="1" applyAlignment="1">
      <alignment vertical="center"/>
    </xf>
    <xf numFmtId="182" fontId="8" fillId="0" borderId="40" xfId="3" applyNumberFormat="1" applyFont="1" applyFill="1" applyBorder="1" applyAlignment="1">
      <alignment vertical="center"/>
    </xf>
    <xf numFmtId="182" fontId="8" fillId="0" borderId="14" xfId="3" applyNumberFormat="1" applyFont="1" applyFill="1" applyBorder="1" applyAlignment="1">
      <alignment vertical="center"/>
    </xf>
    <xf numFmtId="182" fontId="8" fillId="0" borderId="13" xfId="3" applyNumberFormat="1" applyFont="1" applyFill="1" applyBorder="1" applyAlignment="1">
      <alignment vertical="center"/>
    </xf>
    <xf numFmtId="0" fontId="8" fillId="0" borderId="68" xfId="2" applyFont="1" applyFill="1" applyBorder="1" applyAlignment="1">
      <alignment horizontal="distributed" vertical="center" indent="1"/>
    </xf>
    <xf numFmtId="0" fontId="8" fillId="0" borderId="69" xfId="2" applyFont="1" applyFill="1" applyBorder="1" applyAlignment="1">
      <alignment horizontal="distributed" vertical="center" indent="2"/>
    </xf>
  </cellXfs>
  <cellStyles count="17">
    <cellStyle name="パーセント 2 2" xfId="15" xr:uid="{00000000-0005-0000-0000-000000000000}"/>
    <cellStyle name="パーセント 2 2 2" xfId="16" xr:uid="{00000000-0005-0000-0000-000001000000}"/>
    <cellStyle name="桁区切り" xfId="1" builtinId="6"/>
    <cellStyle name="桁区切り 2" xfId="3" xr:uid="{00000000-0005-0000-0000-000003000000}"/>
    <cellStyle name="桁区切り 2 2" xfId="13" xr:uid="{00000000-0005-0000-0000-000004000000}"/>
    <cellStyle name="桁区切り 3 2" xfId="7" xr:uid="{00000000-0005-0000-0000-000005000000}"/>
    <cellStyle name="標準" xfId="0" builtinId="0"/>
    <cellStyle name="標準 2 2" xfId="2" xr:uid="{00000000-0005-0000-0000-000007000000}"/>
    <cellStyle name="標準 2 3" xfId="11" xr:uid="{00000000-0005-0000-0000-000008000000}"/>
    <cellStyle name="標準 3 2" xfId="6" xr:uid="{00000000-0005-0000-0000-000009000000}"/>
    <cellStyle name="標準_1410" xfId="5" xr:uid="{00000000-0005-0000-0000-00000A000000}"/>
    <cellStyle name="標準_1410_1" xfId="4" xr:uid="{00000000-0005-0000-0000-00000B000000}"/>
    <cellStyle name="標準_1509" xfId="8" xr:uid="{00000000-0005-0000-0000-00000C000000}"/>
    <cellStyle name="標準_1510" xfId="9" xr:uid="{00000000-0005-0000-0000-00000D000000}"/>
    <cellStyle name="標準_1511" xfId="10" xr:uid="{00000000-0005-0000-0000-00000E000000}"/>
    <cellStyle name="標準_1512" xfId="14" xr:uid="{00000000-0005-0000-0000-00000F000000}"/>
    <cellStyle name="標準_1513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view="pageBreakPreview" zoomScaleNormal="100" zoomScaleSheetLayoutView="100" workbookViewId="0"/>
  </sheetViews>
  <sheetFormatPr defaultColWidth="20.625" defaultRowHeight="13.5"/>
  <cols>
    <col min="1" max="1" width="18.875" style="356" bestFit="1" customWidth="1"/>
    <col min="2" max="2" width="12.625" style="356" customWidth="1"/>
    <col min="3" max="3" width="7.5" style="356" bestFit="1" customWidth="1"/>
    <col min="4" max="4" width="12.625" style="356" customWidth="1"/>
    <col min="5" max="5" width="7.5" style="356" customWidth="1"/>
    <col min="6" max="6" width="12.625" style="356" customWidth="1"/>
    <col min="7" max="7" width="7.5" style="356" customWidth="1"/>
    <col min="8" max="8" width="12.625" style="356" customWidth="1"/>
    <col min="9" max="9" width="7.5" style="356" customWidth="1"/>
    <col min="10" max="10" width="12.625" style="356" customWidth="1"/>
    <col min="11" max="11" width="7.5" style="356" customWidth="1"/>
    <col min="12" max="20" width="10.75" style="356" customWidth="1"/>
    <col min="21" max="16384" width="20.625" style="356"/>
  </cols>
  <sheetData>
    <row r="1" spans="1:11" s="319" customFormat="1" ht="9">
      <c r="K1" s="320"/>
    </row>
    <row r="2" spans="1:11" s="321" customFormat="1" ht="15" customHeight="1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21" customFormat="1" ht="11.25" customHeight="1">
      <c r="A3" s="2"/>
      <c r="B3" s="322"/>
      <c r="C3" s="2"/>
      <c r="D3" s="322"/>
      <c r="E3" s="2"/>
      <c r="F3" s="322"/>
      <c r="G3" s="2"/>
      <c r="H3" s="322"/>
      <c r="I3" s="2"/>
      <c r="J3" s="2"/>
      <c r="K3" s="2"/>
    </row>
    <row r="4" spans="1:11" s="325" customFormat="1" ht="11.25" customHeight="1" thickBot="1">
      <c r="A4" s="323" t="s">
        <v>192</v>
      </c>
      <c r="B4" s="324"/>
      <c r="D4" s="324"/>
      <c r="F4" s="324"/>
      <c r="H4" s="324"/>
      <c r="K4" s="326" t="s">
        <v>159</v>
      </c>
    </row>
    <row r="5" spans="1:11" s="325" customFormat="1" ht="20.25" customHeight="1">
      <c r="A5" s="360"/>
      <c r="B5" s="357" t="s">
        <v>194</v>
      </c>
      <c r="C5" s="327"/>
      <c r="D5" s="357">
        <v>30</v>
      </c>
      <c r="E5" s="327"/>
      <c r="F5" s="357" t="s">
        <v>195</v>
      </c>
      <c r="G5" s="327"/>
      <c r="H5" s="359" t="s">
        <v>185</v>
      </c>
      <c r="I5" s="327"/>
      <c r="J5" s="359" t="s">
        <v>197</v>
      </c>
      <c r="K5" s="161"/>
    </row>
    <row r="6" spans="1:11" s="325" customFormat="1" ht="20.25" customHeight="1">
      <c r="A6" s="363"/>
      <c r="B6" s="358"/>
      <c r="C6" s="184" t="s">
        <v>1</v>
      </c>
      <c r="D6" s="358"/>
      <c r="E6" s="184" t="s">
        <v>1</v>
      </c>
      <c r="F6" s="358"/>
      <c r="G6" s="184" t="s">
        <v>1</v>
      </c>
      <c r="H6" s="358"/>
      <c r="I6" s="184" t="s">
        <v>1</v>
      </c>
      <c r="J6" s="358"/>
      <c r="K6" s="163" t="s">
        <v>1</v>
      </c>
    </row>
    <row r="7" spans="1:11" s="332" customFormat="1" ht="21.75" customHeight="1">
      <c r="A7" s="328" t="s">
        <v>2</v>
      </c>
      <c r="B7" s="329">
        <v>33217106593</v>
      </c>
      <c r="C7" s="330">
        <v>12</v>
      </c>
      <c r="D7" s="329">
        <v>30617590636</v>
      </c>
      <c r="E7" s="330">
        <v>-7.8</v>
      </c>
      <c r="F7" s="329">
        <v>28696140281</v>
      </c>
      <c r="G7" s="330">
        <v>-6.3</v>
      </c>
      <c r="H7" s="329">
        <v>36282008257</v>
      </c>
      <c r="I7" s="330">
        <v>26.4</v>
      </c>
      <c r="J7" s="329">
        <f>SUM(J8:J13)</f>
        <v>32783911525</v>
      </c>
      <c r="K7" s="331">
        <f t="shared" ref="K7:K13" si="0">ROUND((J7/H7-1)*100,1)</f>
        <v>-9.6</v>
      </c>
    </row>
    <row r="8" spans="1:11" s="325" customFormat="1" ht="21.75" customHeight="1">
      <c r="A8" s="333" t="s">
        <v>3</v>
      </c>
      <c r="B8" s="334">
        <v>21826768958</v>
      </c>
      <c r="C8" s="335">
        <v>19.100000000000001</v>
      </c>
      <c r="D8" s="334">
        <v>19827978732</v>
      </c>
      <c r="E8" s="335">
        <v>-9.1999999999999993</v>
      </c>
      <c r="F8" s="334">
        <v>18012239926</v>
      </c>
      <c r="G8" s="335">
        <v>-9.1999999999999993</v>
      </c>
      <c r="H8" s="334">
        <v>25559229007</v>
      </c>
      <c r="I8" s="335">
        <v>41.9</v>
      </c>
      <c r="J8" s="334">
        <v>21818445729</v>
      </c>
      <c r="K8" s="336">
        <f t="shared" si="0"/>
        <v>-14.6</v>
      </c>
    </row>
    <row r="9" spans="1:11" s="325" customFormat="1" ht="21.75" customHeight="1">
      <c r="A9" s="337" t="s">
        <v>4</v>
      </c>
      <c r="B9" s="338">
        <v>5281905630</v>
      </c>
      <c r="C9" s="339">
        <v>2.7</v>
      </c>
      <c r="D9" s="338">
        <v>4529063227</v>
      </c>
      <c r="E9" s="339">
        <v>-14.3</v>
      </c>
      <c r="F9" s="338">
        <v>4355170690</v>
      </c>
      <c r="G9" s="339">
        <v>-3.8</v>
      </c>
      <c r="H9" s="338">
        <v>4208795845</v>
      </c>
      <c r="I9" s="339">
        <v>-3.4</v>
      </c>
      <c r="J9" s="338">
        <v>4412693485</v>
      </c>
      <c r="K9" s="340">
        <f t="shared" si="0"/>
        <v>4.8</v>
      </c>
    </row>
    <row r="10" spans="1:11" s="325" customFormat="1" ht="21.75" customHeight="1">
      <c r="A10" s="341" t="s">
        <v>5</v>
      </c>
      <c r="B10" s="338">
        <v>446806517</v>
      </c>
      <c r="C10" s="339">
        <v>7</v>
      </c>
      <c r="D10" s="338">
        <v>489673000</v>
      </c>
      <c r="E10" s="339">
        <v>9.6</v>
      </c>
      <c r="F10" s="338">
        <v>508711107</v>
      </c>
      <c r="G10" s="339">
        <v>3.9</v>
      </c>
      <c r="H10" s="338">
        <v>526161163</v>
      </c>
      <c r="I10" s="339">
        <v>3.4</v>
      </c>
      <c r="J10" s="338">
        <v>542817969</v>
      </c>
      <c r="K10" s="340">
        <f t="shared" si="0"/>
        <v>3.2</v>
      </c>
    </row>
    <row r="11" spans="1:11" s="325" customFormat="1" ht="21.75" customHeight="1">
      <c r="A11" s="337" t="s">
        <v>6</v>
      </c>
      <c r="B11" s="338">
        <v>2664805986</v>
      </c>
      <c r="C11" s="339">
        <v>2.5</v>
      </c>
      <c r="D11" s="338">
        <v>2659804556</v>
      </c>
      <c r="E11" s="339">
        <v>-0.2</v>
      </c>
      <c r="F11" s="338">
        <v>2757264954</v>
      </c>
      <c r="G11" s="339">
        <v>3.7</v>
      </c>
      <c r="H11" s="338">
        <v>2827385746</v>
      </c>
      <c r="I11" s="339">
        <v>2.5</v>
      </c>
      <c r="J11" s="338">
        <v>2934523434</v>
      </c>
      <c r="K11" s="340">
        <f t="shared" si="0"/>
        <v>3.8</v>
      </c>
    </row>
    <row r="12" spans="1:11" s="325" customFormat="1" ht="21.75" customHeight="1">
      <c r="A12" s="337" t="s">
        <v>8</v>
      </c>
      <c r="B12" s="338">
        <v>1093357716</v>
      </c>
      <c r="C12" s="339">
        <v>-5.9</v>
      </c>
      <c r="D12" s="338">
        <v>1144724664</v>
      </c>
      <c r="E12" s="339">
        <v>4.7</v>
      </c>
      <c r="F12" s="338">
        <v>1131416430</v>
      </c>
      <c r="G12" s="339">
        <v>-1.2</v>
      </c>
      <c r="H12" s="338">
        <v>1162646061</v>
      </c>
      <c r="I12" s="339">
        <v>2.8</v>
      </c>
      <c r="J12" s="342">
        <f>933824824+258300600</f>
        <v>1192125424</v>
      </c>
      <c r="K12" s="340">
        <f t="shared" si="0"/>
        <v>2.5</v>
      </c>
    </row>
    <row r="13" spans="1:11" s="179" customFormat="1" ht="21.75" customHeight="1">
      <c r="A13" s="343" t="s">
        <v>9</v>
      </c>
      <c r="B13" s="344">
        <v>1903461786</v>
      </c>
      <c r="C13" s="345">
        <v>-5.8</v>
      </c>
      <c r="D13" s="344">
        <v>1966346457</v>
      </c>
      <c r="E13" s="345">
        <v>3.3</v>
      </c>
      <c r="F13" s="344">
        <v>1931337174</v>
      </c>
      <c r="G13" s="345">
        <v>-1.8</v>
      </c>
      <c r="H13" s="344">
        <v>1997790435</v>
      </c>
      <c r="I13" s="345">
        <v>3.4</v>
      </c>
      <c r="J13" s="346">
        <f>1128101386+755204098</f>
        <v>1883305484</v>
      </c>
      <c r="K13" s="347">
        <f t="shared" si="0"/>
        <v>-5.7</v>
      </c>
    </row>
    <row r="14" spans="1:11" s="179" customFormat="1" ht="26.25" customHeight="1" thickBot="1">
      <c r="A14" s="348" t="s">
        <v>193</v>
      </c>
      <c r="B14" s="6"/>
      <c r="C14" s="6"/>
    </row>
    <row r="15" spans="1:11" s="325" customFormat="1" ht="20.25" customHeight="1">
      <c r="A15" s="360"/>
      <c r="B15" s="357" t="s">
        <v>194</v>
      </c>
      <c r="C15" s="327"/>
      <c r="D15" s="357">
        <v>30</v>
      </c>
      <c r="E15" s="327"/>
      <c r="F15" s="357" t="s">
        <v>195</v>
      </c>
      <c r="G15" s="327"/>
      <c r="H15" s="359" t="s">
        <v>185</v>
      </c>
      <c r="I15" s="327"/>
      <c r="J15" s="359" t="s">
        <v>197</v>
      </c>
      <c r="K15" s="161"/>
    </row>
    <row r="16" spans="1:11" s="351" customFormat="1" ht="20.25" customHeight="1">
      <c r="A16" s="361"/>
      <c r="B16" s="362"/>
      <c r="C16" s="349" t="s">
        <v>1</v>
      </c>
      <c r="D16" s="362"/>
      <c r="E16" s="349" t="s">
        <v>1</v>
      </c>
      <c r="F16" s="362"/>
      <c r="G16" s="349" t="s">
        <v>1</v>
      </c>
      <c r="H16" s="362"/>
      <c r="I16" s="349" t="s">
        <v>1</v>
      </c>
      <c r="J16" s="362"/>
      <c r="K16" s="350" t="s">
        <v>1</v>
      </c>
    </row>
    <row r="17" spans="1:11" s="325" customFormat="1" ht="21.75" customHeight="1">
      <c r="A17" s="352" t="s">
        <v>2</v>
      </c>
      <c r="B17" s="353">
        <v>33051420080</v>
      </c>
      <c r="C17" s="354">
        <v>11.8</v>
      </c>
      <c r="D17" s="353">
        <v>30728732003</v>
      </c>
      <c r="E17" s="354">
        <v>-7</v>
      </c>
      <c r="F17" s="353">
        <v>28871003047</v>
      </c>
      <c r="G17" s="354">
        <v>-6</v>
      </c>
      <c r="H17" s="353">
        <v>36494194196</v>
      </c>
      <c r="I17" s="354">
        <v>26.4</v>
      </c>
      <c r="J17" s="353">
        <f>SUM(J18:J23)</f>
        <v>32578522699</v>
      </c>
      <c r="K17" s="355">
        <f t="shared" ref="K17:K23" si="1">ROUND((J17/H17-1)*100,1)</f>
        <v>-10.7</v>
      </c>
    </row>
    <row r="18" spans="1:11" s="325" customFormat="1" ht="21.75" customHeight="1">
      <c r="A18" s="337" t="s">
        <v>3</v>
      </c>
      <c r="B18" s="338">
        <v>21466467608</v>
      </c>
      <c r="C18" s="339">
        <v>20.5</v>
      </c>
      <c r="D18" s="338">
        <v>19510341299</v>
      </c>
      <c r="E18" s="339">
        <v>-9.1</v>
      </c>
      <c r="F18" s="338">
        <v>17722505050</v>
      </c>
      <c r="G18" s="339">
        <v>-9.1999999999999993</v>
      </c>
      <c r="H18" s="334">
        <v>25189113795</v>
      </c>
      <c r="I18" s="339">
        <v>42.1</v>
      </c>
      <c r="J18" s="334">
        <v>21110755751</v>
      </c>
      <c r="K18" s="340">
        <f t="shared" si="1"/>
        <v>-16.2</v>
      </c>
    </row>
    <row r="19" spans="1:11" s="325" customFormat="1" ht="21.75" customHeight="1">
      <c r="A19" s="337" t="s">
        <v>4</v>
      </c>
      <c r="B19" s="338">
        <v>5012290171</v>
      </c>
      <c r="C19" s="339">
        <v>0.4</v>
      </c>
      <c r="D19" s="338">
        <v>4419862049</v>
      </c>
      <c r="E19" s="339">
        <v>-11.8</v>
      </c>
      <c r="F19" s="338">
        <v>4267708864</v>
      </c>
      <c r="G19" s="339">
        <v>-3.4</v>
      </c>
      <c r="H19" s="338">
        <v>4146031742</v>
      </c>
      <c r="I19" s="339">
        <v>-2.9</v>
      </c>
      <c r="J19" s="338">
        <v>4356068228</v>
      </c>
      <c r="K19" s="340">
        <f t="shared" si="1"/>
        <v>5.0999999999999996</v>
      </c>
    </row>
    <row r="20" spans="1:11" s="325" customFormat="1" ht="21.75" customHeight="1">
      <c r="A20" s="341" t="s">
        <v>5</v>
      </c>
      <c r="B20" s="338">
        <v>445508428</v>
      </c>
      <c r="C20" s="339">
        <v>7</v>
      </c>
      <c r="D20" s="338">
        <v>488112849</v>
      </c>
      <c r="E20" s="339">
        <v>9.6</v>
      </c>
      <c r="F20" s="338">
        <v>507194832</v>
      </c>
      <c r="G20" s="339">
        <v>3.9</v>
      </c>
      <c r="H20" s="338">
        <v>524956702</v>
      </c>
      <c r="I20" s="339">
        <v>3.5</v>
      </c>
      <c r="J20" s="338">
        <v>541372478</v>
      </c>
      <c r="K20" s="340">
        <f t="shared" si="1"/>
        <v>3.1</v>
      </c>
    </row>
    <row r="21" spans="1:11" s="325" customFormat="1" ht="21.75" customHeight="1">
      <c r="A21" s="337" t="s">
        <v>6</v>
      </c>
      <c r="B21" s="338">
        <v>2623108829</v>
      </c>
      <c r="C21" s="339">
        <v>1.9</v>
      </c>
      <c r="D21" s="338">
        <v>2614847516</v>
      </c>
      <c r="E21" s="339">
        <v>-0.3</v>
      </c>
      <c r="F21" s="338">
        <v>2704875600</v>
      </c>
      <c r="G21" s="339">
        <v>3.4</v>
      </c>
      <c r="H21" s="338">
        <v>2822926919</v>
      </c>
      <c r="I21" s="339">
        <v>4.4000000000000004</v>
      </c>
      <c r="J21" s="338">
        <v>2846938356</v>
      </c>
      <c r="K21" s="340">
        <f t="shared" si="1"/>
        <v>0.9</v>
      </c>
    </row>
    <row r="22" spans="1:11" s="325" customFormat="1" ht="21.75" customHeight="1">
      <c r="A22" s="337" t="s">
        <v>8</v>
      </c>
      <c r="B22" s="338">
        <v>1196203584</v>
      </c>
      <c r="C22" s="339">
        <v>-7.1</v>
      </c>
      <c r="D22" s="338">
        <v>1272370368</v>
      </c>
      <c r="E22" s="339">
        <v>6.4</v>
      </c>
      <c r="F22" s="338">
        <v>1213459208</v>
      </c>
      <c r="G22" s="339">
        <v>-4.5999999999999996</v>
      </c>
      <c r="H22" s="338">
        <v>1298138420</v>
      </c>
      <c r="I22" s="339">
        <v>7</v>
      </c>
      <c r="J22" s="342">
        <f>747583761+543151296</f>
        <v>1290735057</v>
      </c>
      <c r="K22" s="340">
        <f t="shared" si="1"/>
        <v>-0.6</v>
      </c>
    </row>
    <row r="23" spans="1:11" s="325" customFormat="1" ht="21.75" customHeight="1">
      <c r="A23" s="343" t="s">
        <v>9</v>
      </c>
      <c r="B23" s="344">
        <v>2307841460</v>
      </c>
      <c r="C23" s="345">
        <v>-6.5</v>
      </c>
      <c r="D23" s="344">
        <v>2423197922</v>
      </c>
      <c r="E23" s="345">
        <v>5</v>
      </c>
      <c r="F23" s="344">
        <v>2455259493</v>
      </c>
      <c r="G23" s="345">
        <v>1.3</v>
      </c>
      <c r="H23" s="344">
        <v>2513026618</v>
      </c>
      <c r="I23" s="345">
        <v>2.4</v>
      </c>
      <c r="J23" s="346">
        <f>1257901848+1174750981</f>
        <v>2432652829</v>
      </c>
      <c r="K23" s="347">
        <f t="shared" si="1"/>
        <v>-3.2</v>
      </c>
    </row>
    <row r="24" spans="1:11" s="325" customFormat="1" ht="14.25" customHeight="1">
      <c r="A24" s="43" t="s">
        <v>206</v>
      </c>
      <c r="B24" s="37"/>
    </row>
    <row r="25" spans="1:11" s="325" customFormat="1" ht="9.9499999999999993" customHeight="1"/>
    <row r="26" spans="1:11" ht="9" customHeight="1"/>
    <row r="27" spans="1:11" ht="9" customHeight="1"/>
    <row r="28" spans="1:11" ht="9" customHeight="1"/>
    <row r="29" spans="1:11" ht="9" customHeight="1"/>
    <row r="30" spans="1:11" ht="9" customHeight="1"/>
    <row r="31" spans="1:11" ht="9" customHeight="1"/>
  </sheetData>
  <mergeCells count="12">
    <mergeCell ref="F5:F6"/>
    <mergeCell ref="H5:H6"/>
    <mergeCell ref="J5:J6"/>
    <mergeCell ref="A15:A16"/>
    <mergeCell ref="B15:B16"/>
    <mergeCell ref="D15:D16"/>
    <mergeCell ref="F15:F16"/>
    <mergeCell ref="H15:H16"/>
    <mergeCell ref="J15:J16"/>
    <mergeCell ref="A5:A6"/>
    <mergeCell ref="B5:B6"/>
    <mergeCell ref="D5:D6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509"/>
  <sheetViews>
    <sheetView showGridLines="0" view="pageBreakPreview" zoomScaleNormal="100" zoomScaleSheetLayoutView="100" workbookViewId="0"/>
  </sheetViews>
  <sheetFormatPr defaultRowHeight="13.5"/>
  <cols>
    <col min="1" max="1" width="19.75" style="318" customWidth="1"/>
    <col min="2" max="2" width="2.25" style="318" customWidth="1"/>
    <col min="3" max="3" width="11.625" style="318" customWidth="1"/>
    <col min="4" max="4" width="8.125" style="318" customWidth="1"/>
    <col min="5" max="5" width="11.625" style="318" customWidth="1"/>
    <col min="6" max="6" width="8.125" style="318" customWidth="1"/>
    <col min="7" max="7" width="11.625" style="318" customWidth="1"/>
    <col min="8" max="8" width="8.125" style="318" customWidth="1"/>
    <col min="9" max="9" width="11.625" style="318" customWidth="1"/>
    <col min="10" max="10" width="8.125" style="318" customWidth="1"/>
    <col min="11" max="11" width="11.625" style="318" customWidth="1"/>
    <col min="12" max="12" width="8.125" style="318" customWidth="1"/>
    <col min="13" max="16384" width="9" style="318"/>
  </cols>
  <sheetData>
    <row r="1" spans="1:12" s="288" customFormat="1" ht="15" customHeight="1">
      <c r="A1" s="2" t="s">
        <v>164</v>
      </c>
      <c r="B1" s="3"/>
      <c r="C1" s="3"/>
      <c r="D1" s="3"/>
      <c r="E1" s="287"/>
      <c r="F1" s="3"/>
      <c r="G1" s="3"/>
      <c r="H1" s="3"/>
      <c r="I1" s="3"/>
      <c r="J1" s="3"/>
      <c r="K1" s="3"/>
      <c r="L1" s="3"/>
    </row>
    <row r="2" spans="1:12" s="179" customFormat="1" ht="11.25" customHeight="1" thickBot="1">
      <c r="C2" s="287"/>
      <c r="E2" s="287"/>
      <c r="F2" s="8"/>
      <c r="G2" s="287"/>
      <c r="H2" s="8"/>
      <c r="I2" s="287"/>
      <c r="J2" s="8"/>
      <c r="K2" s="364" t="s">
        <v>10</v>
      </c>
      <c r="L2" s="364"/>
    </row>
    <row r="3" spans="1:12" s="179" customFormat="1" ht="15.95" customHeight="1">
      <c r="A3" s="357"/>
      <c r="B3" s="365"/>
      <c r="C3" s="367" t="s">
        <v>194</v>
      </c>
      <c r="D3" s="367"/>
      <c r="E3" s="367">
        <v>30</v>
      </c>
      <c r="F3" s="367"/>
      <c r="G3" s="367" t="s">
        <v>183</v>
      </c>
      <c r="H3" s="367"/>
      <c r="I3" s="368" t="s">
        <v>185</v>
      </c>
      <c r="J3" s="367"/>
      <c r="K3" s="368" t="s">
        <v>197</v>
      </c>
      <c r="L3" s="367"/>
    </row>
    <row r="4" spans="1:12" s="179" customFormat="1" ht="15.75" customHeight="1">
      <c r="A4" s="358"/>
      <c r="B4" s="366"/>
      <c r="C4" s="162" t="s">
        <v>11</v>
      </c>
      <c r="D4" s="289" t="s">
        <v>12</v>
      </c>
      <c r="E4" s="162" t="s">
        <v>11</v>
      </c>
      <c r="F4" s="289" t="s">
        <v>12</v>
      </c>
      <c r="G4" s="162" t="s">
        <v>11</v>
      </c>
      <c r="H4" s="289" t="s">
        <v>12</v>
      </c>
      <c r="I4" s="162" t="s">
        <v>11</v>
      </c>
      <c r="J4" s="289" t="s">
        <v>12</v>
      </c>
      <c r="K4" s="162" t="s">
        <v>11</v>
      </c>
      <c r="L4" s="289" t="s">
        <v>12</v>
      </c>
    </row>
    <row r="5" spans="1:12" s="294" customFormat="1" ht="16.5" customHeight="1">
      <c r="A5" s="290" t="s">
        <v>13</v>
      </c>
      <c r="B5" s="291"/>
      <c r="C5" s="292">
        <v>21826769</v>
      </c>
      <c r="D5" s="293">
        <v>100.00000000000001</v>
      </c>
      <c r="E5" s="292">
        <v>19827979</v>
      </c>
      <c r="F5" s="293">
        <v>99.999999999999986</v>
      </c>
      <c r="G5" s="292">
        <v>18012240</v>
      </c>
      <c r="H5" s="293">
        <v>99.999999999999986</v>
      </c>
      <c r="I5" s="292">
        <v>25559229</v>
      </c>
      <c r="J5" s="293">
        <v>100</v>
      </c>
      <c r="K5" s="292">
        <v>21818446</v>
      </c>
      <c r="L5" s="293">
        <v>100</v>
      </c>
    </row>
    <row r="6" spans="1:12" s="179" customFormat="1" ht="16.5" customHeight="1">
      <c r="A6" s="295" t="s">
        <v>14</v>
      </c>
      <c r="B6" s="296"/>
      <c r="C6" s="245">
        <v>7796554</v>
      </c>
      <c r="D6" s="297">
        <v>35.700000000000003</v>
      </c>
      <c r="E6" s="245">
        <v>7961173</v>
      </c>
      <c r="F6" s="297">
        <v>40.1</v>
      </c>
      <c r="G6" s="245">
        <v>8158270</v>
      </c>
      <c r="H6" s="297">
        <v>45.3</v>
      </c>
      <c r="I6" s="245">
        <v>8186887</v>
      </c>
      <c r="J6" s="298">
        <v>32</v>
      </c>
      <c r="K6" s="245">
        <v>7921648</v>
      </c>
      <c r="L6" s="298">
        <v>36.299999999999997</v>
      </c>
    </row>
    <row r="7" spans="1:12" s="179" customFormat="1" ht="16.5" customHeight="1">
      <c r="A7" s="295" t="s">
        <v>15</v>
      </c>
      <c r="B7" s="296"/>
      <c r="C7" s="245">
        <v>138745</v>
      </c>
      <c r="D7" s="297">
        <v>0.6</v>
      </c>
      <c r="E7" s="245">
        <v>140070</v>
      </c>
      <c r="F7" s="297">
        <v>0.7</v>
      </c>
      <c r="G7" s="245">
        <v>141447</v>
      </c>
      <c r="H7" s="297">
        <v>0.8</v>
      </c>
      <c r="I7" s="245">
        <v>143104</v>
      </c>
      <c r="J7" s="298">
        <v>0.6</v>
      </c>
      <c r="K7" s="245">
        <v>145263</v>
      </c>
      <c r="L7" s="298">
        <v>0.7</v>
      </c>
    </row>
    <row r="8" spans="1:12" s="179" customFormat="1" ht="16.5" customHeight="1">
      <c r="A8" s="295" t="s">
        <v>16</v>
      </c>
      <c r="B8" s="296"/>
      <c r="C8" s="245">
        <v>14829</v>
      </c>
      <c r="D8" s="297">
        <v>0.1</v>
      </c>
      <c r="E8" s="245">
        <v>13123</v>
      </c>
      <c r="F8" s="297">
        <v>0.1</v>
      </c>
      <c r="G8" s="245">
        <v>6443</v>
      </c>
      <c r="H8" s="297">
        <v>0</v>
      </c>
      <c r="I8" s="245">
        <v>7314</v>
      </c>
      <c r="J8" s="298">
        <v>0</v>
      </c>
      <c r="K8" s="245">
        <v>6371</v>
      </c>
      <c r="L8" s="298">
        <v>0</v>
      </c>
    </row>
    <row r="9" spans="1:12" s="179" customFormat="1" ht="16.5" customHeight="1">
      <c r="A9" s="295" t="s">
        <v>17</v>
      </c>
      <c r="B9" s="296"/>
      <c r="C9" s="245">
        <v>31520</v>
      </c>
      <c r="D9" s="297">
        <v>0.1</v>
      </c>
      <c r="E9" s="245">
        <v>26459</v>
      </c>
      <c r="F9" s="297">
        <v>0.1</v>
      </c>
      <c r="G9" s="245">
        <v>31054</v>
      </c>
      <c r="H9" s="297">
        <v>0.2</v>
      </c>
      <c r="I9" s="245">
        <v>27000</v>
      </c>
      <c r="J9" s="298">
        <v>0.1</v>
      </c>
      <c r="K9" s="245">
        <v>39311</v>
      </c>
      <c r="L9" s="298">
        <v>0.2</v>
      </c>
    </row>
    <row r="10" spans="1:12" s="179" customFormat="1" ht="16.5" customHeight="1">
      <c r="A10" s="299" t="s">
        <v>18</v>
      </c>
      <c r="B10" s="296"/>
      <c r="C10" s="245">
        <v>45272</v>
      </c>
      <c r="D10" s="297">
        <v>0.2</v>
      </c>
      <c r="E10" s="245">
        <v>26474</v>
      </c>
      <c r="F10" s="297">
        <v>0.1</v>
      </c>
      <c r="G10" s="245">
        <v>18803</v>
      </c>
      <c r="H10" s="297">
        <v>0.1</v>
      </c>
      <c r="I10" s="245">
        <v>33604</v>
      </c>
      <c r="J10" s="298">
        <v>0.1</v>
      </c>
      <c r="K10" s="245">
        <v>53428</v>
      </c>
      <c r="L10" s="298">
        <v>0.2</v>
      </c>
    </row>
    <row r="11" spans="1:12" s="179" customFormat="1" ht="16.5" customHeight="1">
      <c r="A11" s="295" t="s">
        <v>184</v>
      </c>
      <c r="B11" s="296"/>
      <c r="C11" s="245" t="s">
        <v>7</v>
      </c>
      <c r="D11" s="300" t="s">
        <v>7</v>
      </c>
      <c r="E11" s="245" t="s">
        <v>7</v>
      </c>
      <c r="F11" s="300" t="s">
        <v>7</v>
      </c>
      <c r="G11" s="245" t="s">
        <v>7</v>
      </c>
      <c r="H11" s="300" t="s">
        <v>7</v>
      </c>
      <c r="I11" s="245">
        <v>38347</v>
      </c>
      <c r="J11" s="301">
        <v>0.15</v>
      </c>
      <c r="K11" s="245">
        <v>84506</v>
      </c>
      <c r="L11" s="298">
        <v>0.4</v>
      </c>
    </row>
    <row r="12" spans="1:12" s="179" customFormat="1" ht="16.5" customHeight="1">
      <c r="A12" s="295" t="s">
        <v>19</v>
      </c>
      <c r="B12" s="296"/>
      <c r="C12" s="245">
        <v>1013091</v>
      </c>
      <c r="D12" s="300">
        <v>4.5999999999999996</v>
      </c>
      <c r="E12" s="245">
        <v>1046226</v>
      </c>
      <c r="F12" s="300">
        <v>5.3</v>
      </c>
      <c r="G12" s="245">
        <v>1001101</v>
      </c>
      <c r="H12" s="300">
        <v>5.6</v>
      </c>
      <c r="I12" s="245">
        <v>1228636</v>
      </c>
      <c r="J12" s="301">
        <v>4.8</v>
      </c>
      <c r="K12" s="245">
        <v>1354116</v>
      </c>
      <c r="L12" s="298">
        <v>6.2</v>
      </c>
    </row>
    <row r="13" spans="1:12" s="179" customFormat="1" ht="16.5" customHeight="1">
      <c r="A13" s="295" t="s">
        <v>20</v>
      </c>
      <c r="B13" s="302" t="s">
        <v>21</v>
      </c>
      <c r="C13" s="245">
        <v>46400</v>
      </c>
      <c r="D13" s="297">
        <v>0.2</v>
      </c>
      <c r="E13" s="245">
        <v>51020</v>
      </c>
      <c r="F13" s="297">
        <v>0.3</v>
      </c>
      <c r="G13" s="245">
        <v>26243</v>
      </c>
      <c r="H13" s="297">
        <v>0.2</v>
      </c>
      <c r="I13" s="245" t="s">
        <v>7</v>
      </c>
      <c r="J13" s="301" t="s">
        <v>7</v>
      </c>
      <c r="K13" s="245" t="s">
        <v>209</v>
      </c>
      <c r="L13" s="301" t="s">
        <v>209</v>
      </c>
    </row>
    <row r="14" spans="1:12" s="179" customFormat="1" ht="16.5" customHeight="1">
      <c r="A14" s="295" t="s">
        <v>22</v>
      </c>
      <c r="B14" s="302" t="s">
        <v>21</v>
      </c>
      <c r="C14" s="303" t="s">
        <v>7</v>
      </c>
      <c r="D14" s="304" t="s">
        <v>7</v>
      </c>
      <c r="E14" s="305" t="s">
        <v>7</v>
      </c>
      <c r="F14" s="306" t="s">
        <v>7</v>
      </c>
      <c r="G14" s="245">
        <v>8232</v>
      </c>
      <c r="H14" s="306">
        <v>0</v>
      </c>
      <c r="I14" s="245">
        <v>15591</v>
      </c>
      <c r="J14" s="298">
        <v>0.1</v>
      </c>
      <c r="K14" s="245">
        <v>15267</v>
      </c>
      <c r="L14" s="301">
        <v>0.1</v>
      </c>
    </row>
    <row r="15" spans="1:12" s="179" customFormat="1" ht="16.5" customHeight="1">
      <c r="A15" s="295" t="s">
        <v>23</v>
      </c>
      <c r="B15" s="296"/>
      <c r="C15" s="245">
        <v>1653194</v>
      </c>
      <c r="D15" s="300">
        <v>7.6</v>
      </c>
      <c r="E15" s="245">
        <v>1493400</v>
      </c>
      <c r="F15" s="300">
        <v>7.5</v>
      </c>
      <c r="G15" s="245">
        <v>1631822</v>
      </c>
      <c r="H15" s="300">
        <v>9.1</v>
      </c>
      <c r="I15" s="245">
        <v>1516352</v>
      </c>
      <c r="J15" s="298">
        <v>5.9</v>
      </c>
      <c r="K15" s="245">
        <v>2300422</v>
      </c>
      <c r="L15" s="298">
        <v>10.5</v>
      </c>
    </row>
    <row r="16" spans="1:12" s="179" customFormat="1" ht="16.5" customHeight="1">
      <c r="A16" s="307" t="s">
        <v>211</v>
      </c>
      <c r="B16" s="296"/>
      <c r="C16" s="245">
        <v>1269999</v>
      </c>
      <c r="D16" s="297">
        <v>5.8</v>
      </c>
      <c r="E16" s="245">
        <v>1239442</v>
      </c>
      <c r="F16" s="297">
        <v>6.2</v>
      </c>
      <c r="G16" s="245">
        <v>1262185</v>
      </c>
      <c r="H16" s="297">
        <v>7</v>
      </c>
      <c r="I16" s="245">
        <v>1214382</v>
      </c>
      <c r="J16" s="298">
        <v>4.7</v>
      </c>
      <c r="K16" s="245">
        <v>1872659</v>
      </c>
      <c r="L16" s="298">
        <v>8.6</v>
      </c>
    </row>
    <row r="17" spans="1:12" s="179" customFormat="1" ht="16.5" customHeight="1">
      <c r="A17" s="307" t="s">
        <v>212</v>
      </c>
      <c r="B17" s="296"/>
      <c r="C17" s="245">
        <v>329616</v>
      </c>
      <c r="D17" s="297">
        <v>1.5</v>
      </c>
      <c r="E17" s="245">
        <v>194640</v>
      </c>
      <c r="F17" s="297">
        <v>1</v>
      </c>
      <c r="G17" s="245">
        <v>185794</v>
      </c>
      <c r="H17" s="297">
        <v>1.1000000000000001</v>
      </c>
      <c r="I17" s="245">
        <v>226767</v>
      </c>
      <c r="J17" s="298">
        <v>0.9</v>
      </c>
      <c r="K17" s="245">
        <v>216945</v>
      </c>
      <c r="L17" s="298">
        <v>1</v>
      </c>
    </row>
    <row r="18" spans="1:12" s="179" customFormat="1" ht="16.5" customHeight="1">
      <c r="A18" s="307" t="s">
        <v>213</v>
      </c>
      <c r="B18" s="296"/>
      <c r="C18" s="245">
        <v>53579</v>
      </c>
      <c r="D18" s="297">
        <v>0.3</v>
      </c>
      <c r="E18" s="245">
        <v>59318</v>
      </c>
      <c r="F18" s="297">
        <v>0.3</v>
      </c>
      <c r="G18" s="245">
        <v>183843</v>
      </c>
      <c r="H18" s="297">
        <v>1</v>
      </c>
      <c r="I18" s="245">
        <v>75203</v>
      </c>
      <c r="J18" s="298">
        <v>0.3</v>
      </c>
      <c r="K18" s="245">
        <v>73955</v>
      </c>
      <c r="L18" s="298">
        <v>0.3</v>
      </c>
    </row>
    <row r="19" spans="1:12" s="179" customFormat="1" ht="16.5" customHeight="1">
      <c r="A19" s="308" t="s">
        <v>210</v>
      </c>
      <c r="B19" s="302"/>
      <c r="C19" s="303" t="s">
        <v>7</v>
      </c>
      <c r="D19" s="304" t="s">
        <v>7</v>
      </c>
      <c r="E19" s="305" t="s">
        <v>7</v>
      </c>
      <c r="F19" s="306" t="s">
        <v>7</v>
      </c>
      <c r="G19" s="305" t="s">
        <v>7</v>
      </c>
      <c r="H19" s="306" t="s">
        <v>7</v>
      </c>
      <c r="I19" s="305" t="s">
        <v>7</v>
      </c>
      <c r="J19" s="306" t="s">
        <v>7</v>
      </c>
      <c r="K19" s="245">
        <v>136863</v>
      </c>
      <c r="L19" s="298">
        <v>0.6</v>
      </c>
    </row>
    <row r="20" spans="1:12" s="179" customFormat="1" ht="16.5" customHeight="1">
      <c r="A20" s="299" t="s">
        <v>24</v>
      </c>
      <c r="B20" s="296"/>
      <c r="C20" s="245">
        <v>9688</v>
      </c>
      <c r="D20" s="297">
        <v>0.1</v>
      </c>
      <c r="E20" s="245">
        <v>8354</v>
      </c>
      <c r="F20" s="297">
        <v>0</v>
      </c>
      <c r="G20" s="245">
        <v>7725</v>
      </c>
      <c r="H20" s="297">
        <v>0</v>
      </c>
      <c r="I20" s="245">
        <v>8299</v>
      </c>
      <c r="J20" s="298">
        <v>0</v>
      </c>
      <c r="K20" s="245">
        <v>8084</v>
      </c>
      <c r="L20" s="298">
        <v>0</v>
      </c>
    </row>
    <row r="21" spans="1:12" s="179" customFormat="1" ht="16.5" customHeight="1">
      <c r="A21" s="295" t="s">
        <v>25</v>
      </c>
      <c r="B21" s="296"/>
      <c r="C21" s="245">
        <v>557468</v>
      </c>
      <c r="D21" s="297">
        <v>2.6</v>
      </c>
      <c r="E21" s="245">
        <v>284802</v>
      </c>
      <c r="F21" s="297">
        <v>1.4</v>
      </c>
      <c r="G21" s="245">
        <v>139432</v>
      </c>
      <c r="H21" s="297">
        <v>0.8</v>
      </c>
      <c r="I21" s="245">
        <v>101967</v>
      </c>
      <c r="J21" s="298">
        <v>0.4</v>
      </c>
      <c r="K21" s="245">
        <v>87455</v>
      </c>
      <c r="L21" s="298">
        <v>0.4</v>
      </c>
    </row>
    <row r="22" spans="1:12" s="179" customFormat="1" ht="16.5" customHeight="1">
      <c r="A22" s="295" t="s">
        <v>26</v>
      </c>
      <c r="B22" s="296"/>
      <c r="C22" s="245">
        <v>86843</v>
      </c>
      <c r="D22" s="297">
        <v>0.4</v>
      </c>
      <c r="E22" s="245">
        <v>90948</v>
      </c>
      <c r="F22" s="297">
        <v>0.5</v>
      </c>
      <c r="G22" s="245">
        <v>89956</v>
      </c>
      <c r="H22" s="297">
        <v>0.5</v>
      </c>
      <c r="I22" s="245">
        <v>82272</v>
      </c>
      <c r="J22" s="298">
        <v>0.3</v>
      </c>
      <c r="K22" s="245">
        <v>87156</v>
      </c>
      <c r="L22" s="298">
        <v>0.4</v>
      </c>
    </row>
    <row r="23" spans="1:12" s="179" customFormat="1" ht="16.5" customHeight="1">
      <c r="A23" s="295" t="s">
        <v>27</v>
      </c>
      <c r="B23" s="296"/>
      <c r="C23" s="245">
        <v>4637046</v>
      </c>
      <c r="D23" s="297">
        <v>21.3</v>
      </c>
      <c r="E23" s="245">
        <v>3631438</v>
      </c>
      <c r="F23" s="297">
        <v>18.3</v>
      </c>
      <c r="G23" s="245">
        <v>3056706</v>
      </c>
      <c r="H23" s="297">
        <v>17</v>
      </c>
      <c r="I23" s="245">
        <v>9833666</v>
      </c>
      <c r="J23" s="298">
        <v>38.5</v>
      </c>
      <c r="K23" s="245">
        <v>5546987</v>
      </c>
      <c r="L23" s="298">
        <v>25.4</v>
      </c>
    </row>
    <row r="24" spans="1:12" s="179" customFormat="1" ht="16.5" customHeight="1">
      <c r="A24" s="295" t="s">
        <v>28</v>
      </c>
      <c r="B24" s="296"/>
      <c r="C24" s="245">
        <v>1275228</v>
      </c>
      <c r="D24" s="297">
        <v>5.8</v>
      </c>
      <c r="E24" s="245">
        <v>1206045</v>
      </c>
      <c r="F24" s="297">
        <v>6.1</v>
      </c>
      <c r="G24" s="245">
        <v>1297347</v>
      </c>
      <c r="H24" s="297">
        <v>7.2</v>
      </c>
      <c r="I24" s="245">
        <v>1401589</v>
      </c>
      <c r="J24" s="298">
        <v>5.5</v>
      </c>
      <c r="K24" s="245">
        <v>1467695</v>
      </c>
      <c r="L24" s="298">
        <v>6.7</v>
      </c>
    </row>
    <row r="25" spans="1:12" s="179" customFormat="1" ht="16.5" customHeight="1">
      <c r="A25" s="295" t="s">
        <v>29</v>
      </c>
      <c r="B25" s="296"/>
      <c r="C25" s="245">
        <v>41112</v>
      </c>
      <c r="D25" s="297">
        <v>0.2</v>
      </c>
      <c r="E25" s="245">
        <v>22079</v>
      </c>
      <c r="F25" s="297">
        <v>0.1</v>
      </c>
      <c r="G25" s="245">
        <v>21942</v>
      </c>
      <c r="H25" s="297">
        <v>0.1</v>
      </c>
      <c r="I25" s="245">
        <v>28853</v>
      </c>
      <c r="J25" s="298">
        <v>0.1</v>
      </c>
      <c r="K25" s="245">
        <v>33491</v>
      </c>
      <c r="L25" s="298">
        <v>0.2</v>
      </c>
    </row>
    <row r="26" spans="1:12" s="179" customFormat="1" ht="16.5" customHeight="1">
      <c r="A26" s="295" t="s">
        <v>30</v>
      </c>
      <c r="B26" s="296"/>
      <c r="C26" s="245">
        <v>18285</v>
      </c>
      <c r="D26" s="297">
        <v>0.1</v>
      </c>
      <c r="E26" s="245">
        <v>17432</v>
      </c>
      <c r="F26" s="297">
        <v>0.1</v>
      </c>
      <c r="G26" s="245">
        <v>18572</v>
      </c>
      <c r="H26" s="297">
        <v>0.1</v>
      </c>
      <c r="I26" s="245">
        <v>21138</v>
      </c>
      <c r="J26" s="298">
        <v>0.1</v>
      </c>
      <c r="K26" s="245">
        <v>58727</v>
      </c>
      <c r="L26" s="298">
        <v>0.3</v>
      </c>
    </row>
    <row r="27" spans="1:12" s="179" customFormat="1" ht="16.5" customHeight="1">
      <c r="A27" s="295" t="s">
        <v>31</v>
      </c>
      <c r="B27" s="296"/>
      <c r="C27" s="245">
        <v>850000</v>
      </c>
      <c r="D27" s="297">
        <v>3.9</v>
      </c>
      <c r="E27" s="245">
        <v>850000</v>
      </c>
      <c r="F27" s="297">
        <v>4.3</v>
      </c>
      <c r="G27" s="245">
        <v>330000</v>
      </c>
      <c r="H27" s="297">
        <v>1.8</v>
      </c>
      <c r="I27" s="245">
        <v>935000</v>
      </c>
      <c r="J27" s="298">
        <v>3.7</v>
      </c>
      <c r="K27" s="245">
        <v>112074</v>
      </c>
      <c r="L27" s="298">
        <v>0.5</v>
      </c>
    </row>
    <row r="28" spans="1:12" s="179" customFormat="1" ht="16.5" customHeight="1">
      <c r="A28" s="295" t="s">
        <v>32</v>
      </c>
      <c r="B28" s="296"/>
      <c r="C28" s="245">
        <v>332123</v>
      </c>
      <c r="D28" s="297">
        <v>1.5</v>
      </c>
      <c r="E28" s="245">
        <v>230301</v>
      </c>
      <c r="F28" s="297">
        <v>1.2</v>
      </c>
      <c r="G28" s="245">
        <v>187637</v>
      </c>
      <c r="H28" s="297">
        <v>1</v>
      </c>
      <c r="I28" s="245">
        <v>159735</v>
      </c>
      <c r="J28" s="298">
        <v>0.6</v>
      </c>
      <c r="K28" s="245">
        <v>210115</v>
      </c>
      <c r="L28" s="298">
        <v>1</v>
      </c>
    </row>
    <row r="29" spans="1:12" s="179" customFormat="1" ht="16.5" customHeight="1">
      <c r="A29" s="295" t="s">
        <v>33</v>
      </c>
      <c r="B29" s="296"/>
      <c r="C29" s="245">
        <v>440656</v>
      </c>
      <c r="D29" s="297">
        <v>2</v>
      </c>
      <c r="E29" s="245">
        <v>646031</v>
      </c>
      <c r="F29" s="297">
        <v>3.3</v>
      </c>
      <c r="G29" s="245">
        <v>703403</v>
      </c>
      <c r="H29" s="297">
        <v>3.9</v>
      </c>
      <c r="I29" s="245">
        <v>586386</v>
      </c>
      <c r="J29" s="298">
        <v>2.2999999999999998</v>
      </c>
      <c r="K29" s="245">
        <v>583805</v>
      </c>
      <c r="L29" s="298">
        <v>2.7</v>
      </c>
    </row>
    <row r="30" spans="1:12" s="179" customFormat="1" ht="16.5" customHeight="1">
      <c r="A30" s="309" t="s">
        <v>34</v>
      </c>
      <c r="B30" s="310"/>
      <c r="C30" s="311">
        <v>2838715</v>
      </c>
      <c r="D30" s="312">
        <v>13</v>
      </c>
      <c r="E30" s="311">
        <v>2082604</v>
      </c>
      <c r="F30" s="312">
        <v>10.5</v>
      </c>
      <c r="G30" s="311">
        <v>1136105</v>
      </c>
      <c r="H30" s="312">
        <v>6.3</v>
      </c>
      <c r="I30" s="311">
        <v>1203489</v>
      </c>
      <c r="J30" s="313">
        <v>4.7</v>
      </c>
      <c r="K30" s="311">
        <v>1702525</v>
      </c>
      <c r="L30" s="313">
        <v>7.8</v>
      </c>
    </row>
    <row r="31" spans="1:12" s="179" customFormat="1" ht="11.25" customHeight="1">
      <c r="A31" s="43" t="s">
        <v>207</v>
      </c>
      <c r="D31" s="314"/>
      <c r="F31" s="314"/>
    </row>
    <row r="32" spans="1:12" s="316" customFormat="1" ht="11.25" customHeight="1">
      <c r="A32" s="315" t="s">
        <v>35</v>
      </c>
      <c r="B32" s="315"/>
      <c r="C32" s="315"/>
      <c r="D32" s="315"/>
      <c r="E32" s="315"/>
    </row>
    <row r="38" spans="90:90">
      <c r="CL38" s="317"/>
    </row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</sheetData>
  <mergeCells count="7">
    <mergeCell ref="K2:L2"/>
    <mergeCell ref="A3:B4"/>
    <mergeCell ref="C3:D3"/>
    <mergeCell ref="E3:F3"/>
    <mergeCell ref="G3:H3"/>
    <mergeCell ref="I3:J3"/>
    <mergeCell ref="K3:L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8"/>
  <sheetViews>
    <sheetView showGridLines="0" view="pageBreakPreview" zoomScale="85" zoomScaleNormal="100" zoomScaleSheetLayoutView="85" workbookViewId="0"/>
  </sheetViews>
  <sheetFormatPr defaultRowHeight="13.5"/>
  <cols>
    <col min="1" max="29" width="5" style="274" customWidth="1"/>
    <col min="30" max="16384" width="9" style="274"/>
  </cols>
  <sheetData>
    <row r="1" spans="1:29" s="258" customFormat="1" ht="15" customHeight="1">
      <c r="A1" s="2" t="s">
        <v>163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258" customFormat="1" ht="11.25" customHeight="1" thickBot="1">
      <c r="A2" s="259"/>
      <c r="B2" s="259"/>
      <c r="C2" s="260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7" t="s">
        <v>10</v>
      </c>
    </row>
    <row r="3" spans="1:29" s="261" customFormat="1" ht="18" customHeight="1">
      <c r="A3" s="369" t="s">
        <v>36</v>
      </c>
      <c r="B3" s="370"/>
      <c r="C3" s="370"/>
      <c r="D3" s="370"/>
      <c r="E3" s="373" t="s">
        <v>200</v>
      </c>
      <c r="F3" s="374"/>
      <c r="G3" s="374"/>
      <c r="H3" s="374"/>
      <c r="I3" s="374"/>
      <c r="J3" s="373">
        <v>30</v>
      </c>
      <c r="K3" s="374"/>
      <c r="L3" s="374"/>
      <c r="M3" s="374"/>
      <c r="N3" s="375"/>
      <c r="O3" s="373" t="s">
        <v>195</v>
      </c>
      <c r="P3" s="374"/>
      <c r="Q3" s="374"/>
      <c r="R3" s="374"/>
      <c r="S3" s="374"/>
      <c r="T3" s="376" t="s">
        <v>185</v>
      </c>
      <c r="U3" s="374"/>
      <c r="V3" s="374"/>
      <c r="W3" s="374"/>
      <c r="X3" s="374"/>
      <c r="Y3" s="376" t="s">
        <v>199</v>
      </c>
      <c r="Z3" s="377"/>
      <c r="AA3" s="374"/>
      <c r="AB3" s="374"/>
      <c r="AC3" s="375"/>
    </row>
    <row r="4" spans="1:29" s="261" customFormat="1" ht="18" customHeight="1">
      <c r="A4" s="371"/>
      <c r="B4" s="372"/>
      <c r="C4" s="372"/>
      <c r="D4" s="372"/>
      <c r="E4" s="369" t="s">
        <v>37</v>
      </c>
      <c r="F4" s="370"/>
      <c r="G4" s="370"/>
      <c r="H4" s="378" t="s">
        <v>38</v>
      </c>
      <c r="I4" s="379"/>
      <c r="J4" s="470" t="s">
        <v>37</v>
      </c>
      <c r="K4" s="471"/>
      <c r="L4" s="472"/>
      <c r="M4" s="378" t="s">
        <v>38</v>
      </c>
      <c r="N4" s="379"/>
      <c r="O4" s="369" t="s">
        <v>37</v>
      </c>
      <c r="P4" s="370"/>
      <c r="Q4" s="370"/>
      <c r="R4" s="378" t="s">
        <v>38</v>
      </c>
      <c r="S4" s="379"/>
      <c r="T4" s="369" t="s">
        <v>37</v>
      </c>
      <c r="U4" s="370"/>
      <c r="V4" s="370"/>
      <c r="W4" s="378" t="s">
        <v>38</v>
      </c>
      <c r="X4" s="379"/>
      <c r="Y4" s="369" t="s">
        <v>37</v>
      </c>
      <c r="Z4" s="370"/>
      <c r="AA4" s="370"/>
      <c r="AB4" s="378" t="s">
        <v>38</v>
      </c>
      <c r="AC4" s="379"/>
    </row>
    <row r="5" spans="1:29" s="262" customFormat="1" ht="19.5" customHeight="1">
      <c r="A5" s="394" t="s">
        <v>39</v>
      </c>
      <c r="B5" s="395"/>
      <c r="C5" s="395"/>
      <c r="D5" s="395"/>
      <c r="E5" s="396">
        <f>SUM(E6:G19)</f>
        <v>21466468</v>
      </c>
      <c r="F5" s="397"/>
      <c r="G5" s="398">
        <f>SUM(G6:G19)</f>
        <v>0</v>
      </c>
      <c r="H5" s="404">
        <f>H6+H7+H8+H9+H10+H11+H12+H13+H14+H15+H17</f>
        <v>100.00000000000001</v>
      </c>
      <c r="I5" s="405"/>
      <c r="J5" s="473">
        <f>SUM(J6:L19)</f>
        <v>19510341</v>
      </c>
      <c r="K5" s="474"/>
      <c r="L5" s="475"/>
      <c r="M5" s="404">
        <f>M6+M7+M8+M9+M10+M11+M12+M13+M14+M15+M17</f>
        <v>100.00000000000001</v>
      </c>
      <c r="N5" s="405"/>
      <c r="O5" s="380">
        <f>SUM(O6:Q19)</f>
        <v>17722505</v>
      </c>
      <c r="P5" s="381"/>
      <c r="Q5" s="382"/>
      <c r="R5" s="404">
        <f>R6+R7+R8+R9+R10+R11+R12+R13+R14+R15+R17</f>
        <v>100.00000000000001</v>
      </c>
      <c r="S5" s="405"/>
      <c r="T5" s="380">
        <f>SUM(T6:V19)</f>
        <v>25189114</v>
      </c>
      <c r="U5" s="381"/>
      <c r="V5" s="382"/>
      <c r="W5" s="404">
        <f>W6+W7+W8+W9+W10+W11+W12+W13+W14+W15+W17</f>
        <v>100</v>
      </c>
      <c r="X5" s="405"/>
      <c r="Y5" s="380">
        <f>SUM(Y6:AA19)</f>
        <v>21110756</v>
      </c>
      <c r="Z5" s="381"/>
      <c r="AA5" s="382"/>
      <c r="AB5" s="404">
        <f>AB6+AB7+AB8+AB9+AB10+AB11+AB12+AB13+AB14+AB15+AB17</f>
        <v>99.999999999999986</v>
      </c>
      <c r="AC5" s="405"/>
    </row>
    <row r="6" spans="1:29" s="261" customFormat="1" ht="19.5" customHeight="1">
      <c r="A6" s="383" t="s">
        <v>40</v>
      </c>
      <c r="B6" s="384"/>
      <c r="C6" s="384"/>
      <c r="D6" s="384"/>
      <c r="E6" s="391">
        <v>170821</v>
      </c>
      <c r="F6" s="392"/>
      <c r="G6" s="393"/>
      <c r="H6" s="406">
        <v>0.8</v>
      </c>
      <c r="I6" s="407"/>
      <c r="J6" s="476">
        <v>170425</v>
      </c>
      <c r="K6" s="477"/>
      <c r="L6" s="478"/>
      <c r="M6" s="406">
        <v>0.9</v>
      </c>
      <c r="N6" s="407"/>
      <c r="O6" s="399">
        <v>167628</v>
      </c>
      <c r="P6" s="400"/>
      <c r="Q6" s="401"/>
      <c r="R6" s="406">
        <v>0.9</v>
      </c>
      <c r="S6" s="407"/>
      <c r="T6" s="399">
        <v>156576</v>
      </c>
      <c r="U6" s="400"/>
      <c r="V6" s="401"/>
      <c r="W6" s="406">
        <v>0.6</v>
      </c>
      <c r="X6" s="407"/>
      <c r="Y6" s="399">
        <v>165280</v>
      </c>
      <c r="Z6" s="400"/>
      <c r="AA6" s="401"/>
      <c r="AB6" s="406">
        <v>0.8</v>
      </c>
      <c r="AC6" s="407"/>
    </row>
    <row r="7" spans="1:29" s="261" customFormat="1" ht="19.5" customHeight="1">
      <c r="A7" s="383" t="s">
        <v>41</v>
      </c>
      <c r="B7" s="384"/>
      <c r="C7" s="384"/>
      <c r="D7" s="384"/>
      <c r="E7" s="385">
        <v>1456379</v>
      </c>
      <c r="F7" s="386"/>
      <c r="G7" s="387"/>
      <c r="H7" s="402">
        <v>6.8</v>
      </c>
      <c r="I7" s="403"/>
      <c r="J7" s="410">
        <v>1635336</v>
      </c>
      <c r="K7" s="411"/>
      <c r="L7" s="412"/>
      <c r="M7" s="402">
        <v>8.4</v>
      </c>
      <c r="N7" s="403">
        <v>8.4</v>
      </c>
      <c r="O7" s="388">
        <v>1594195</v>
      </c>
      <c r="P7" s="389"/>
      <c r="Q7" s="390"/>
      <c r="R7" s="402">
        <v>9</v>
      </c>
      <c r="S7" s="403"/>
      <c r="T7" s="388">
        <v>6982507</v>
      </c>
      <c r="U7" s="389"/>
      <c r="V7" s="390"/>
      <c r="W7" s="402">
        <v>27.7</v>
      </c>
      <c r="X7" s="403"/>
      <c r="Y7" s="388">
        <v>1845801</v>
      </c>
      <c r="Z7" s="389"/>
      <c r="AA7" s="390"/>
      <c r="AB7" s="402">
        <v>8.6999999999999993</v>
      </c>
      <c r="AC7" s="403"/>
    </row>
    <row r="8" spans="1:29" s="261" customFormat="1" ht="19.5" customHeight="1">
      <c r="A8" s="383" t="s">
        <v>42</v>
      </c>
      <c r="B8" s="384"/>
      <c r="C8" s="384"/>
      <c r="D8" s="384"/>
      <c r="E8" s="385">
        <v>7707528</v>
      </c>
      <c r="F8" s="386"/>
      <c r="G8" s="387"/>
      <c r="H8" s="402">
        <v>35.9</v>
      </c>
      <c r="I8" s="403"/>
      <c r="J8" s="410">
        <v>7495809</v>
      </c>
      <c r="K8" s="411"/>
      <c r="L8" s="412"/>
      <c r="M8" s="402">
        <v>38.4</v>
      </c>
      <c r="N8" s="403">
        <v>38.4</v>
      </c>
      <c r="O8" s="388">
        <v>7719136</v>
      </c>
      <c r="P8" s="389"/>
      <c r="Q8" s="390"/>
      <c r="R8" s="402">
        <v>43.5</v>
      </c>
      <c r="S8" s="403">
        <v>43.5</v>
      </c>
      <c r="T8" s="388">
        <v>8538949</v>
      </c>
      <c r="U8" s="389"/>
      <c r="V8" s="390"/>
      <c r="W8" s="402">
        <v>33.9</v>
      </c>
      <c r="X8" s="403">
        <v>33.9</v>
      </c>
      <c r="Y8" s="388">
        <v>9798026</v>
      </c>
      <c r="Z8" s="389"/>
      <c r="AA8" s="390"/>
      <c r="AB8" s="402">
        <v>46.4</v>
      </c>
      <c r="AC8" s="403"/>
    </row>
    <row r="9" spans="1:29" s="261" customFormat="1" ht="19.5" customHeight="1">
      <c r="A9" s="383" t="s">
        <v>43</v>
      </c>
      <c r="B9" s="384"/>
      <c r="C9" s="384"/>
      <c r="D9" s="384"/>
      <c r="E9" s="385">
        <v>1087570</v>
      </c>
      <c r="F9" s="386"/>
      <c r="G9" s="387"/>
      <c r="H9" s="402">
        <v>5</v>
      </c>
      <c r="I9" s="403"/>
      <c r="J9" s="410">
        <v>1013191</v>
      </c>
      <c r="K9" s="411"/>
      <c r="L9" s="412"/>
      <c r="M9" s="402">
        <v>5.2</v>
      </c>
      <c r="N9" s="403">
        <v>5.2</v>
      </c>
      <c r="O9" s="388">
        <v>1088452</v>
      </c>
      <c r="P9" s="389"/>
      <c r="Q9" s="390"/>
      <c r="R9" s="402">
        <v>6.1</v>
      </c>
      <c r="S9" s="403">
        <v>6.1</v>
      </c>
      <c r="T9" s="388">
        <v>1795463</v>
      </c>
      <c r="U9" s="389"/>
      <c r="V9" s="390"/>
      <c r="W9" s="402">
        <v>7.1</v>
      </c>
      <c r="X9" s="403">
        <v>7.1</v>
      </c>
      <c r="Y9" s="388">
        <v>2017931</v>
      </c>
      <c r="Z9" s="389"/>
      <c r="AA9" s="390"/>
      <c r="AB9" s="402">
        <v>9.6</v>
      </c>
      <c r="AC9" s="403"/>
    </row>
    <row r="10" spans="1:29" s="261" customFormat="1" ht="19.5" customHeight="1">
      <c r="A10" s="383" t="s">
        <v>44</v>
      </c>
      <c r="B10" s="384"/>
      <c r="C10" s="384"/>
      <c r="D10" s="384"/>
      <c r="E10" s="385">
        <v>26570</v>
      </c>
      <c r="F10" s="386"/>
      <c r="G10" s="387"/>
      <c r="H10" s="402">
        <v>0.1</v>
      </c>
      <c r="I10" s="403"/>
      <c r="J10" s="410">
        <v>25732</v>
      </c>
      <c r="K10" s="411"/>
      <c r="L10" s="412"/>
      <c r="M10" s="402">
        <v>0.1</v>
      </c>
      <c r="N10" s="403">
        <v>0.1</v>
      </c>
      <c r="O10" s="388">
        <v>28593</v>
      </c>
      <c r="P10" s="389"/>
      <c r="Q10" s="390"/>
      <c r="R10" s="402">
        <v>0.2</v>
      </c>
      <c r="S10" s="403">
        <v>0.2</v>
      </c>
      <c r="T10" s="388">
        <v>23967</v>
      </c>
      <c r="U10" s="389"/>
      <c r="V10" s="390"/>
      <c r="W10" s="402">
        <v>0.1</v>
      </c>
      <c r="X10" s="403">
        <v>0.1</v>
      </c>
      <c r="Y10" s="388">
        <v>23087</v>
      </c>
      <c r="Z10" s="389"/>
      <c r="AA10" s="390"/>
      <c r="AB10" s="402">
        <v>0.1</v>
      </c>
      <c r="AC10" s="403"/>
    </row>
    <row r="11" spans="1:29" s="261" customFormat="1" ht="19.5" customHeight="1">
      <c r="A11" s="383" t="s">
        <v>45</v>
      </c>
      <c r="B11" s="384"/>
      <c r="C11" s="384"/>
      <c r="D11" s="384"/>
      <c r="E11" s="385">
        <v>116611</v>
      </c>
      <c r="F11" s="386"/>
      <c r="G11" s="387"/>
      <c r="H11" s="402">
        <v>0.5</v>
      </c>
      <c r="I11" s="403"/>
      <c r="J11" s="410">
        <v>75971</v>
      </c>
      <c r="K11" s="411"/>
      <c r="L11" s="412"/>
      <c r="M11" s="402">
        <v>0.4</v>
      </c>
      <c r="N11" s="403">
        <v>0.4</v>
      </c>
      <c r="O11" s="388">
        <v>118096</v>
      </c>
      <c r="P11" s="389"/>
      <c r="Q11" s="390"/>
      <c r="R11" s="402">
        <v>0.7</v>
      </c>
      <c r="S11" s="403">
        <v>0.7</v>
      </c>
      <c r="T11" s="388">
        <v>118099</v>
      </c>
      <c r="U11" s="389"/>
      <c r="V11" s="390"/>
      <c r="W11" s="402">
        <v>0.5</v>
      </c>
      <c r="X11" s="403">
        <v>0.5</v>
      </c>
      <c r="Y11" s="388">
        <v>133464</v>
      </c>
      <c r="Z11" s="389"/>
      <c r="AA11" s="390"/>
      <c r="AB11" s="402">
        <v>0.6</v>
      </c>
      <c r="AC11" s="403"/>
    </row>
    <row r="12" spans="1:29" s="261" customFormat="1" ht="19.5" customHeight="1">
      <c r="A12" s="383" t="s">
        <v>46</v>
      </c>
      <c r="B12" s="384"/>
      <c r="C12" s="384"/>
      <c r="D12" s="384"/>
      <c r="E12" s="385">
        <v>228220</v>
      </c>
      <c r="F12" s="386"/>
      <c r="G12" s="387"/>
      <c r="H12" s="402">
        <v>1.1000000000000001</v>
      </c>
      <c r="I12" s="403"/>
      <c r="J12" s="410">
        <v>223610</v>
      </c>
      <c r="K12" s="411"/>
      <c r="L12" s="412"/>
      <c r="M12" s="402">
        <v>1.1000000000000001</v>
      </c>
      <c r="N12" s="403">
        <v>1.1000000000000001</v>
      </c>
      <c r="O12" s="388">
        <v>135093</v>
      </c>
      <c r="P12" s="389"/>
      <c r="Q12" s="390"/>
      <c r="R12" s="402">
        <v>0.8</v>
      </c>
      <c r="S12" s="403">
        <v>0.8</v>
      </c>
      <c r="T12" s="388">
        <v>400030</v>
      </c>
      <c r="U12" s="389"/>
      <c r="V12" s="390"/>
      <c r="W12" s="402">
        <v>1.6</v>
      </c>
      <c r="X12" s="403">
        <v>1.6</v>
      </c>
      <c r="Y12" s="388">
        <v>417167</v>
      </c>
      <c r="Z12" s="389"/>
      <c r="AA12" s="390"/>
      <c r="AB12" s="402">
        <v>2</v>
      </c>
      <c r="AC12" s="403"/>
    </row>
    <row r="13" spans="1:29" s="261" customFormat="1" ht="19.5" customHeight="1">
      <c r="A13" s="383" t="s">
        <v>47</v>
      </c>
      <c r="B13" s="384"/>
      <c r="C13" s="384"/>
      <c r="D13" s="384"/>
      <c r="E13" s="385">
        <v>6049365</v>
      </c>
      <c r="F13" s="386"/>
      <c r="G13" s="387"/>
      <c r="H13" s="402">
        <v>28.2</v>
      </c>
      <c r="I13" s="403"/>
      <c r="J13" s="410">
        <v>4048090</v>
      </c>
      <c r="K13" s="411"/>
      <c r="L13" s="412"/>
      <c r="M13" s="402">
        <v>20.8</v>
      </c>
      <c r="N13" s="403">
        <v>20.8</v>
      </c>
      <c r="O13" s="388">
        <v>2139484</v>
      </c>
      <c r="P13" s="389"/>
      <c r="Q13" s="390"/>
      <c r="R13" s="402">
        <v>12.1</v>
      </c>
      <c r="S13" s="403">
        <v>12.1</v>
      </c>
      <c r="T13" s="388">
        <v>1979139</v>
      </c>
      <c r="U13" s="389"/>
      <c r="V13" s="390"/>
      <c r="W13" s="402">
        <v>7.9</v>
      </c>
      <c r="X13" s="403">
        <v>7.9</v>
      </c>
      <c r="Y13" s="388">
        <v>1721865</v>
      </c>
      <c r="Z13" s="389"/>
      <c r="AA13" s="390"/>
      <c r="AB13" s="402">
        <v>8.1999999999999993</v>
      </c>
      <c r="AC13" s="403"/>
    </row>
    <row r="14" spans="1:29" s="261" customFormat="1" ht="19.5" customHeight="1">
      <c r="A14" s="383" t="s">
        <v>48</v>
      </c>
      <c r="B14" s="384"/>
      <c r="C14" s="384"/>
      <c r="D14" s="384"/>
      <c r="E14" s="385">
        <v>623833</v>
      </c>
      <c r="F14" s="386"/>
      <c r="G14" s="387"/>
      <c r="H14" s="402">
        <v>2.9</v>
      </c>
      <c r="I14" s="403"/>
      <c r="J14" s="410">
        <v>663067</v>
      </c>
      <c r="K14" s="411"/>
      <c r="L14" s="412"/>
      <c r="M14" s="402">
        <v>3.4</v>
      </c>
      <c r="N14" s="403">
        <v>3.4</v>
      </c>
      <c r="O14" s="388">
        <v>688064</v>
      </c>
      <c r="P14" s="389"/>
      <c r="Q14" s="390"/>
      <c r="R14" s="402">
        <v>3.9</v>
      </c>
      <c r="S14" s="403">
        <v>3.9</v>
      </c>
      <c r="T14" s="388">
        <v>691106</v>
      </c>
      <c r="U14" s="389"/>
      <c r="V14" s="390"/>
      <c r="W14" s="402">
        <v>2.7</v>
      </c>
      <c r="X14" s="403">
        <v>2.7</v>
      </c>
      <c r="Y14" s="388">
        <v>746397</v>
      </c>
      <c r="Z14" s="389"/>
      <c r="AA14" s="390"/>
      <c r="AB14" s="402">
        <v>3.5</v>
      </c>
      <c r="AC14" s="403"/>
    </row>
    <row r="15" spans="1:29" s="261" customFormat="1" ht="19.5" customHeight="1">
      <c r="A15" s="383" t="s">
        <v>49</v>
      </c>
      <c r="B15" s="384"/>
      <c r="C15" s="384"/>
      <c r="D15" s="384"/>
      <c r="E15" s="385">
        <v>2288148</v>
      </c>
      <c r="F15" s="386"/>
      <c r="G15" s="387"/>
      <c r="H15" s="402">
        <v>10.7</v>
      </c>
      <c r="I15" s="403"/>
      <c r="J15" s="410">
        <v>2360214</v>
      </c>
      <c r="K15" s="411"/>
      <c r="L15" s="412"/>
      <c r="M15" s="402">
        <v>12.1</v>
      </c>
      <c r="N15" s="403">
        <v>12.1</v>
      </c>
      <c r="O15" s="388">
        <v>2292700</v>
      </c>
      <c r="P15" s="389"/>
      <c r="Q15" s="390"/>
      <c r="R15" s="402">
        <v>12.9</v>
      </c>
      <c r="S15" s="403">
        <v>12.9</v>
      </c>
      <c r="T15" s="388">
        <v>2752859</v>
      </c>
      <c r="U15" s="389"/>
      <c r="V15" s="390"/>
      <c r="W15" s="402">
        <v>10.9</v>
      </c>
      <c r="X15" s="403">
        <v>10.9</v>
      </c>
      <c r="Y15" s="388">
        <v>2330329</v>
      </c>
      <c r="Z15" s="389"/>
      <c r="AA15" s="390"/>
      <c r="AB15" s="402">
        <v>11</v>
      </c>
      <c r="AC15" s="403"/>
    </row>
    <row r="16" spans="1:29" s="261" customFormat="1" ht="19.5" customHeight="1">
      <c r="A16" s="383" t="s">
        <v>50</v>
      </c>
      <c r="B16" s="384"/>
      <c r="C16" s="384"/>
      <c r="D16" s="384"/>
      <c r="E16" s="385" t="s">
        <v>7</v>
      </c>
      <c r="F16" s="386"/>
      <c r="G16" s="387"/>
      <c r="H16" s="466" t="s">
        <v>7</v>
      </c>
      <c r="I16" s="467"/>
      <c r="J16" s="416" t="s">
        <v>7</v>
      </c>
      <c r="K16" s="417"/>
      <c r="L16" s="418"/>
      <c r="M16" s="466" t="s">
        <v>7</v>
      </c>
      <c r="N16" s="467" t="s">
        <v>7</v>
      </c>
      <c r="O16" s="413" t="s">
        <v>7</v>
      </c>
      <c r="P16" s="414"/>
      <c r="Q16" s="415"/>
      <c r="R16" s="408" t="s">
        <v>7</v>
      </c>
      <c r="S16" s="409" t="s">
        <v>7</v>
      </c>
      <c r="T16" s="413" t="s">
        <v>7</v>
      </c>
      <c r="U16" s="414"/>
      <c r="V16" s="415"/>
      <c r="W16" s="408" t="s">
        <v>7</v>
      </c>
      <c r="X16" s="409" t="s">
        <v>7</v>
      </c>
      <c r="Y16" s="413" t="s">
        <v>209</v>
      </c>
      <c r="Z16" s="414"/>
      <c r="AA16" s="415"/>
      <c r="AB16" s="408" t="s">
        <v>209</v>
      </c>
      <c r="AC16" s="409"/>
    </row>
    <row r="17" spans="1:29" s="261" customFormat="1" ht="19.5" customHeight="1">
      <c r="A17" s="383" t="s">
        <v>51</v>
      </c>
      <c r="B17" s="384"/>
      <c r="C17" s="384"/>
      <c r="D17" s="384"/>
      <c r="E17" s="385">
        <v>1711423</v>
      </c>
      <c r="F17" s="386"/>
      <c r="G17" s="387"/>
      <c r="H17" s="402">
        <v>8</v>
      </c>
      <c r="I17" s="403"/>
      <c r="J17" s="410">
        <v>1798896</v>
      </c>
      <c r="K17" s="411"/>
      <c r="L17" s="412"/>
      <c r="M17" s="402">
        <v>9.1999999999999993</v>
      </c>
      <c r="N17" s="403">
        <v>9.1999999999999993</v>
      </c>
      <c r="O17" s="388">
        <v>1751064</v>
      </c>
      <c r="P17" s="389"/>
      <c r="Q17" s="390"/>
      <c r="R17" s="402">
        <v>9.9</v>
      </c>
      <c r="S17" s="403">
        <v>9.9</v>
      </c>
      <c r="T17" s="388">
        <v>1750419</v>
      </c>
      <c r="U17" s="389"/>
      <c r="V17" s="390"/>
      <c r="W17" s="402">
        <v>7</v>
      </c>
      <c r="X17" s="403">
        <v>7</v>
      </c>
      <c r="Y17" s="388">
        <v>1911409</v>
      </c>
      <c r="Z17" s="389"/>
      <c r="AA17" s="390"/>
      <c r="AB17" s="402">
        <v>9.1</v>
      </c>
      <c r="AC17" s="403"/>
    </row>
    <row r="18" spans="1:29" s="261" customFormat="1" ht="19.5" customHeight="1">
      <c r="A18" s="383" t="s">
        <v>52</v>
      </c>
      <c r="B18" s="384"/>
      <c r="C18" s="384"/>
      <c r="D18" s="384"/>
      <c r="E18" s="385" t="s">
        <v>7</v>
      </c>
      <c r="F18" s="386"/>
      <c r="G18" s="387"/>
      <c r="H18" s="466" t="s">
        <v>7</v>
      </c>
      <c r="I18" s="467"/>
      <c r="J18" s="416" t="s">
        <v>7</v>
      </c>
      <c r="K18" s="417"/>
      <c r="L18" s="418"/>
      <c r="M18" s="466" t="s">
        <v>7</v>
      </c>
      <c r="N18" s="467" t="s">
        <v>7</v>
      </c>
      <c r="O18" s="413" t="s">
        <v>7</v>
      </c>
      <c r="P18" s="414"/>
      <c r="Q18" s="415"/>
      <c r="R18" s="408" t="s">
        <v>7</v>
      </c>
      <c r="S18" s="409" t="s">
        <v>7</v>
      </c>
      <c r="T18" s="413" t="s">
        <v>7</v>
      </c>
      <c r="U18" s="414"/>
      <c r="V18" s="415"/>
      <c r="W18" s="408" t="s">
        <v>7</v>
      </c>
      <c r="X18" s="409" t="s">
        <v>7</v>
      </c>
      <c r="Y18" s="413" t="s">
        <v>209</v>
      </c>
      <c r="Z18" s="414"/>
      <c r="AA18" s="415"/>
      <c r="AB18" s="408" t="s">
        <v>209</v>
      </c>
      <c r="AC18" s="409"/>
    </row>
    <row r="19" spans="1:29" s="261" customFormat="1" ht="19.5" customHeight="1">
      <c r="A19" s="428" t="s">
        <v>53</v>
      </c>
      <c r="B19" s="429"/>
      <c r="C19" s="429"/>
      <c r="D19" s="429"/>
      <c r="E19" s="430" t="s">
        <v>7</v>
      </c>
      <c r="F19" s="431"/>
      <c r="G19" s="432"/>
      <c r="H19" s="468" t="s">
        <v>7</v>
      </c>
      <c r="I19" s="469"/>
      <c r="J19" s="463" t="s">
        <v>7</v>
      </c>
      <c r="K19" s="464"/>
      <c r="L19" s="465"/>
      <c r="M19" s="468" t="s">
        <v>7</v>
      </c>
      <c r="N19" s="469" t="s">
        <v>7</v>
      </c>
      <c r="O19" s="425" t="s">
        <v>7</v>
      </c>
      <c r="P19" s="426"/>
      <c r="Q19" s="427"/>
      <c r="R19" s="479" t="s">
        <v>7</v>
      </c>
      <c r="S19" s="480" t="s">
        <v>7</v>
      </c>
      <c r="T19" s="425" t="s">
        <v>7</v>
      </c>
      <c r="U19" s="426"/>
      <c r="V19" s="427"/>
      <c r="W19" s="479" t="s">
        <v>7</v>
      </c>
      <c r="X19" s="480" t="s">
        <v>7</v>
      </c>
      <c r="Y19" s="425" t="s">
        <v>209</v>
      </c>
      <c r="Z19" s="426"/>
      <c r="AA19" s="427"/>
      <c r="AB19" s="479" t="s">
        <v>209</v>
      </c>
      <c r="AC19" s="480"/>
    </row>
    <row r="20" spans="1:29" s="258" customFormat="1" ht="11.25" customHeight="1">
      <c r="A20" s="263" t="s">
        <v>208</v>
      </c>
      <c r="B20" s="263"/>
      <c r="C20" s="264"/>
      <c r="J20" s="265"/>
      <c r="K20" s="265"/>
    </row>
    <row r="21" spans="1:29" s="258" customFormat="1" ht="24.75" customHeight="1">
      <c r="A21" s="266"/>
      <c r="B21" s="266"/>
      <c r="C21" s="264"/>
    </row>
    <row r="22" spans="1:29" s="268" customFormat="1" ht="15" customHeight="1">
      <c r="A22" s="267" t="s">
        <v>54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 t="s">
        <v>55</v>
      </c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</row>
    <row r="23" spans="1:29" ht="11.25" customHeight="1" thickBot="1">
      <c r="A23" s="269"/>
      <c r="B23" s="269"/>
      <c r="C23" s="270"/>
      <c r="D23" s="270"/>
      <c r="E23" s="270"/>
      <c r="F23" s="270"/>
      <c r="G23" s="270"/>
      <c r="H23" s="270"/>
      <c r="I23" s="271"/>
      <c r="J23" s="271"/>
      <c r="K23" s="271"/>
      <c r="L23" s="272"/>
      <c r="M23" s="272" t="s">
        <v>160</v>
      </c>
      <c r="N23" s="273"/>
      <c r="O23" s="261"/>
      <c r="P23" s="261"/>
      <c r="R23" s="261"/>
      <c r="S23" s="261"/>
      <c r="T23" s="275"/>
      <c r="U23" s="276"/>
      <c r="V23" s="275"/>
      <c r="W23" s="275"/>
      <c r="X23" s="275"/>
      <c r="Y23" s="275"/>
      <c r="Z23" s="272"/>
      <c r="AA23" s="272" t="s">
        <v>160</v>
      </c>
    </row>
    <row r="24" spans="1:29" ht="19.5" customHeight="1">
      <c r="A24" s="438" t="s">
        <v>36</v>
      </c>
      <c r="B24" s="439"/>
      <c r="C24" s="440"/>
      <c r="D24" s="444" t="s">
        <v>198</v>
      </c>
      <c r="E24" s="445"/>
      <c r="F24" s="449">
        <v>30</v>
      </c>
      <c r="G24" s="445"/>
      <c r="H24" s="449" t="s">
        <v>195</v>
      </c>
      <c r="I24" s="456"/>
      <c r="J24" s="441" t="s">
        <v>185</v>
      </c>
      <c r="K24" s="456"/>
      <c r="L24" s="441" t="s">
        <v>199</v>
      </c>
      <c r="M24" s="442"/>
      <c r="N24" s="277"/>
      <c r="O24" s="438" t="s">
        <v>36</v>
      </c>
      <c r="P24" s="439"/>
      <c r="Q24" s="440"/>
      <c r="R24" s="444" t="s">
        <v>198</v>
      </c>
      <c r="S24" s="445"/>
      <c r="T24" s="449">
        <v>30</v>
      </c>
      <c r="U24" s="445"/>
      <c r="V24" s="449" t="s">
        <v>183</v>
      </c>
      <c r="W24" s="445"/>
      <c r="X24" s="441" t="s">
        <v>185</v>
      </c>
      <c r="Y24" s="445"/>
      <c r="Z24" s="441" t="s">
        <v>199</v>
      </c>
      <c r="AA24" s="442"/>
      <c r="AB24" s="278"/>
    </row>
    <row r="25" spans="1:29" ht="19.5" customHeight="1">
      <c r="A25" s="435" t="s">
        <v>178</v>
      </c>
      <c r="B25" s="436"/>
      <c r="C25" s="437"/>
      <c r="D25" s="446">
        <v>2838715</v>
      </c>
      <c r="E25" s="420"/>
      <c r="F25" s="419">
        <v>2082604</v>
      </c>
      <c r="G25" s="420"/>
      <c r="H25" s="419">
        <v>1136105</v>
      </c>
      <c r="I25" s="457"/>
      <c r="J25" s="419">
        <v>1203489</v>
      </c>
      <c r="K25" s="457"/>
      <c r="L25" s="419">
        <v>1702525</v>
      </c>
      <c r="M25" s="460"/>
      <c r="N25" s="279"/>
      <c r="O25" s="483" t="s">
        <v>182</v>
      </c>
      <c r="P25" s="484"/>
      <c r="Q25" s="485"/>
      <c r="R25" s="492">
        <v>4948709</v>
      </c>
      <c r="S25" s="451"/>
      <c r="T25" s="450">
        <v>4335027</v>
      </c>
      <c r="U25" s="451"/>
      <c r="V25" s="450">
        <v>4144667</v>
      </c>
      <c r="W25" s="451"/>
      <c r="X25" s="450">
        <v>3381209</v>
      </c>
      <c r="Y25" s="451"/>
      <c r="Z25" s="450">
        <v>3830736</v>
      </c>
      <c r="AA25" s="482"/>
      <c r="AB25" s="279"/>
    </row>
    <row r="26" spans="1:29" ht="19.5" customHeight="1">
      <c r="A26" s="383" t="s">
        <v>179</v>
      </c>
      <c r="B26" s="384"/>
      <c r="C26" s="434"/>
      <c r="D26" s="447">
        <v>1564306</v>
      </c>
      <c r="E26" s="422"/>
      <c r="F26" s="421">
        <v>1667560</v>
      </c>
      <c r="G26" s="422"/>
      <c r="H26" s="421">
        <v>1635810</v>
      </c>
      <c r="I26" s="458"/>
      <c r="J26" s="421">
        <v>1648426</v>
      </c>
      <c r="K26" s="458"/>
      <c r="L26" s="421">
        <v>1827035</v>
      </c>
      <c r="M26" s="461"/>
      <c r="N26" s="279"/>
      <c r="O26" s="486" t="s">
        <v>57</v>
      </c>
      <c r="P26" s="487"/>
      <c r="Q26" s="488"/>
      <c r="R26" s="493">
        <v>2812071</v>
      </c>
      <c r="S26" s="453"/>
      <c r="T26" s="452">
        <v>2497045</v>
      </c>
      <c r="U26" s="453"/>
      <c r="V26" s="452">
        <v>2302459</v>
      </c>
      <c r="W26" s="453"/>
      <c r="X26" s="452">
        <v>2137716</v>
      </c>
      <c r="Y26" s="453"/>
      <c r="Z26" s="452">
        <v>2241387</v>
      </c>
      <c r="AA26" s="481"/>
      <c r="AB26" s="280"/>
    </row>
    <row r="27" spans="1:29" ht="19.5" customHeight="1">
      <c r="A27" s="428" t="s">
        <v>180</v>
      </c>
      <c r="B27" s="429"/>
      <c r="C27" s="433"/>
      <c r="D27" s="448">
        <v>20701562</v>
      </c>
      <c r="E27" s="424"/>
      <c r="F27" s="423">
        <v>21116606</v>
      </c>
      <c r="G27" s="424"/>
      <c r="H27" s="423">
        <v>20616901</v>
      </c>
      <c r="I27" s="459"/>
      <c r="J27" s="423">
        <v>20171964</v>
      </c>
      <c r="K27" s="459"/>
      <c r="L27" s="423">
        <v>20047454</v>
      </c>
      <c r="M27" s="462"/>
      <c r="N27" s="279"/>
      <c r="O27" s="383" t="s">
        <v>181</v>
      </c>
      <c r="P27" s="384"/>
      <c r="Q27" s="434"/>
      <c r="R27" s="494">
        <v>529822</v>
      </c>
      <c r="S27" s="455"/>
      <c r="T27" s="454">
        <v>330131</v>
      </c>
      <c r="U27" s="455"/>
      <c r="V27" s="454">
        <v>330389</v>
      </c>
      <c r="W27" s="455"/>
      <c r="X27" s="454">
        <v>330706</v>
      </c>
      <c r="Y27" s="455"/>
      <c r="Z27" s="421">
        <v>623159</v>
      </c>
      <c r="AA27" s="461"/>
      <c r="AB27" s="279"/>
    </row>
    <row r="28" spans="1:29" ht="19.5" customHeight="1">
      <c r="A28" s="443" t="s">
        <v>207</v>
      </c>
      <c r="B28" s="443"/>
      <c r="C28" s="443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489" t="s">
        <v>187</v>
      </c>
      <c r="P28" s="490"/>
      <c r="Q28" s="491"/>
      <c r="R28" s="448">
        <v>1606816</v>
      </c>
      <c r="S28" s="424"/>
      <c r="T28" s="423">
        <v>1507851</v>
      </c>
      <c r="U28" s="424"/>
      <c r="V28" s="423">
        <v>1511819</v>
      </c>
      <c r="W28" s="424"/>
      <c r="X28" s="423">
        <v>912787</v>
      </c>
      <c r="Y28" s="424"/>
      <c r="Z28" s="423">
        <v>966190</v>
      </c>
      <c r="AA28" s="462"/>
      <c r="AB28" s="279"/>
    </row>
    <row r="29" spans="1:29" ht="11.25" customHeight="1">
      <c r="L29" s="267"/>
      <c r="M29" s="267"/>
      <c r="N29" s="267"/>
      <c r="O29" s="281" t="s">
        <v>207</v>
      </c>
      <c r="P29" s="281"/>
      <c r="Q29" s="281"/>
      <c r="R29" s="281"/>
      <c r="S29" s="282"/>
      <c r="T29" s="282"/>
      <c r="U29" s="282"/>
      <c r="V29" s="282"/>
      <c r="W29" s="282"/>
      <c r="X29" s="282"/>
      <c r="Y29" s="282"/>
      <c r="Z29" s="282"/>
      <c r="AA29" s="261"/>
    </row>
    <row r="30" spans="1:29" ht="10.5" customHeight="1">
      <c r="L30" s="275"/>
      <c r="M30" s="275"/>
      <c r="N30" s="261"/>
      <c r="O30" s="261"/>
      <c r="P30" s="261"/>
      <c r="Q30" s="261"/>
      <c r="R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</row>
    <row r="31" spans="1:29" ht="15" customHeight="1">
      <c r="L31" s="283"/>
      <c r="M31" s="283"/>
      <c r="S31" s="283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</row>
    <row r="32" spans="1:29" ht="16.5" customHeight="1">
      <c r="L32" s="284"/>
      <c r="M32" s="284"/>
      <c r="S32" s="284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</row>
    <row r="33" spans="1:30" ht="16.5" customHeight="1">
      <c r="L33" s="285"/>
      <c r="M33" s="285"/>
      <c r="S33" s="285"/>
      <c r="T33" s="261"/>
      <c r="U33" s="261"/>
    </row>
    <row r="34" spans="1:30" ht="16.5" customHeight="1">
      <c r="L34" s="285"/>
      <c r="M34" s="285"/>
      <c r="S34" s="284"/>
      <c r="T34" s="261"/>
      <c r="U34" s="261"/>
      <c r="V34" s="286"/>
      <c r="W34" s="286"/>
      <c r="X34" s="286"/>
      <c r="Y34" s="286"/>
      <c r="Z34" s="286"/>
      <c r="AA34" s="286"/>
      <c r="AB34" s="286"/>
      <c r="AC34" s="286"/>
      <c r="AD34" s="286"/>
    </row>
    <row r="35" spans="1:30" ht="16.5" customHeight="1">
      <c r="L35" s="284"/>
      <c r="M35" s="284"/>
      <c r="S35" s="284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</row>
    <row r="36" spans="1:30" ht="10.5" customHeight="1"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</row>
    <row r="37" spans="1:30" ht="16.5" customHeight="1">
      <c r="A37" s="261"/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</row>
    <row r="38" spans="1:30" ht="16.5" customHeight="1">
      <c r="A38" s="261"/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</row>
  </sheetData>
  <mergeCells count="236">
    <mergeCell ref="Z28:AA28"/>
    <mergeCell ref="Z27:AA27"/>
    <mergeCell ref="Z26:AA26"/>
    <mergeCell ref="Z25:AA25"/>
    <mergeCell ref="O24:Q24"/>
    <mergeCell ref="O25:Q25"/>
    <mergeCell ref="O26:Q26"/>
    <mergeCell ref="O27:Q27"/>
    <mergeCell ref="O28:Q28"/>
    <mergeCell ref="R24:S24"/>
    <mergeCell ref="R25:S25"/>
    <mergeCell ref="R26:S26"/>
    <mergeCell ref="R27:S27"/>
    <mergeCell ref="R28:S28"/>
    <mergeCell ref="X24:Y24"/>
    <mergeCell ref="X25:Y25"/>
    <mergeCell ref="X28:Y28"/>
    <mergeCell ref="X27:Y27"/>
    <mergeCell ref="X26:Y26"/>
    <mergeCell ref="T24:U24"/>
    <mergeCell ref="T25:U25"/>
    <mergeCell ref="T26:U26"/>
    <mergeCell ref="T27:U27"/>
    <mergeCell ref="W17:X17"/>
    <mergeCell ref="W18:X18"/>
    <mergeCell ref="W19:X19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M17:N17"/>
    <mergeCell ref="M16:N16"/>
    <mergeCell ref="M18:N18"/>
    <mergeCell ref="M19:N19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J11:L11"/>
    <mergeCell ref="J12:L12"/>
    <mergeCell ref="M15:N15"/>
    <mergeCell ref="M12:N12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M5:N5"/>
    <mergeCell ref="M6:N6"/>
    <mergeCell ref="J4:L4"/>
    <mergeCell ref="J5:L5"/>
    <mergeCell ref="J6:L6"/>
    <mergeCell ref="J7:L7"/>
    <mergeCell ref="J8:L8"/>
    <mergeCell ref="J9:L9"/>
    <mergeCell ref="J10:L10"/>
    <mergeCell ref="J17:L17"/>
    <mergeCell ref="J18:L18"/>
    <mergeCell ref="J19:L19"/>
    <mergeCell ref="H13:I13"/>
    <mergeCell ref="H14:I14"/>
    <mergeCell ref="H15:I15"/>
    <mergeCell ref="H16:I16"/>
    <mergeCell ref="H17:I17"/>
    <mergeCell ref="H18:I18"/>
    <mergeCell ref="H19:I19"/>
    <mergeCell ref="A28:C28"/>
    <mergeCell ref="D24:E24"/>
    <mergeCell ref="D25:E25"/>
    <mergeCell ref="D26:E26"/>
    <mergeCell ref="D27:E27"/>
    <mergeCell ref="T28:U28"/>
    <mergeCell ref="V24:W24"/>
    <mergeCell ref="V25:W25"/>
    <mergeCell ref="V26:W26"/>
    <mergeCell ref="V27:W27"/>
    <mergeCell ref="V28:W28"/>
    <mergeCell ref="H24:I24"/>
    <mergeCell ref="H25:I25"/>
    <mergeCell ref="H26:I26"/>
    <mergeCell ref="H27:I27"/>
    <mergeCell ref="J24:K24"/>
    <mergeCell ref="J25:K25"/>
    <mergeCell ref="J26:K26"/>
    <mergeCell ref="J27:K27"/>
    <mergeCell ref="L24:M24"/>
    <mergeCell ref="L25:M25"/>
    <mergeCell ref="L26:M26"/>
    <mergeCell ref="L27:M27"/>
    <mergeCell ref="F24:G24"/>
    <mergeCell ref="F25:G25"/>
    <mergeCell ref="F26:G26"/>
    <mergeCell ref="F27:G27"/>
    <mergeCell ref="Y19:AA19"/>
    <mergeCell ref="A19:D19"/>
    <mergeCell ref="E19:G19"/>
    <mergeCell ref="O19:Q19"/>
    <mergeCell ref="T19:V19"/>
    <mergeCell ref="A27:C27"/>
    <mergeCell ref="A26:C26"/>
    <mergeCell ref="A25:C25"/>
    <mergeCell ref="A24:C24"/>
    <mergeCell ref="Z24:AA24"/>
    <mergeCell ref="T15:V15"/>
    <mergeCell ref="Y15:AA15"/>
    <mergeCell ref="O15:Q15"/>
    <mergeCell ref="A14:D14"/>
    <mergeCell ref="A18:D18"/>
    <mergeCell ref="E18:G18"/>
    <mergeCell ref="A17:D17"/>
    <mergeCell ref="E17:G17"/>
    <mergeCell ref="O18:Q18"/>
    <mergeCell ref="T18:V18"/>
    <mergeCell ref="Y18:AA18"/>
    <mergeCell ref="T17:V17"/>
    <mergeCell ref="Y17:AA17"/>
    <mergeCell ref="O17:Q17"/>
    <mergeCell ref="A16:D16"/>
    <mergeCell ref="E16:G16"/>
    <mergeCell ref="A15:D15"/>
    <mergeCell ref="E15:G15"/>
    <mergeCell ref="O16:Q16"/>
    <mergeCell ref="T16:V16"/>
    <mergeCell ref="Y16:AA16"/>
    <mergeCell ref="E14:G14"/>
    <mergeCell ref="J15:L15"/>
    <mergeCell ref="J16:L16"/>
    <mergeCell ref="A13:D13"/>
    <mergeCell ref="E13:G13"/>
    <mergeCell ref="O14:Q14"/>
    <mergeCell ref="T14:V14"/>
    <mergeCell ref="Y14:AA14"/>
    <mergeCell ref="T13:V13"/>
    <mergeCell ref="Y13:AA13"/>
    <mergeCell ref="O13:Q13"/>
    <mergeCell ref="J13:L13"/>
    <mergeCell ref="J14:L14"/>
    <mergeCell ref="M13:N13"/>
    <mergeCell ref="M14:N14"/>
    <mergeCell ref="W16:X16"/>
    <mergeCell ref="T9:V9"/>
    <mergeCell ref="Y9:AA9"/>
    <mergeCell ref="O9:Q9"/>
    <mergeCell ref="A12:D12"/>
    <mergeCell ref="E12:G12"/>
    <mergeCell ref="A11:D11"/>
    <mergeCell ref="E11:G11"/>
    <mergeCell ref="O12:Q12"/>
    <mergeCell ref="T12:V12"/>
    <mergeCell ref="Y12:AA12"/>
    <mergeCell ref="T11:V11"/>
    <mergeCell ref="Y11:AA11"/>
    <mergeCell ref="O11:Q11"/>
    <mergeCell ref="A10:D10"/>
    <mergeCell ref="E10:G10"/>
    <mergeCell ref="A9:D9"/>
    <mergeCell ref="E9:G9"/>
    <mergeCell ref="O10:Q10"/>
    <mergeCell ref="T10:V10"/>
    <mergeCell ref="Y10:AA10"/>
    <mergeCell ref="M9:N9"/>
    <mergeCell ref="M10:N10"/>
    <mergeCell ref="M11:N11"/>
    <mergeCell ref="T5:V5"/>
    <mergeCell ref="Y5:AA5"/>
    <mergeCell ref="O5:Q5"/>
    <mergeCell ref="A8:D8"/>
    <mergeCell ref="E8:G8"/>
    <mergeCell ref="A7:D7"/>
    <mergeCell ref="E7:G7"/>
    <mergeCell ref="O8:Q8"/>
    <mergeCell ref="T8:V8"/>
    <mergeCell ref="Y8:AA8"/>
    <mergeCell ref="T7:V7"/>
    <mergeCell ref="Y7:AA7"/>
    <mergeCell ref="O7:Q7"/>
    <mergeCell ref="A6:D6"/>
    <mergeCell ref="E6:G6"/>
    <mergeCell ref="A5:D5"/>
    <mergeCell ref="E5:G5"/>
    <mergeCell ref="O6:Q6"/>
    <mergeCell ref="T6:V6"/>
    <mergeCell ref="Y6:AA6"/>
    <mergeCell ref="M7:N7"/>
    <mergeCell ref="M8:N8"/>
    <mergeCell ref="W5:X5"/>
    <mergeCell ref="W6:X6"/>
    <mergeCell ref="O4:Q4"/>
    <mergeCell ref="T4:V4"/>
    <mergeCell ref="Y4:AA4"/>
    <mergeCell ref="A3:D4"/>
    <mergeCell ref="E3:I3"/>
    <mergeCell ref="J3:N3"/>
    <mergeCell ref="O3:S3"/>
    <mergeCell ref="T3:X3"/>
    <mergeCell ref="Y3:AC3"/>
    <mergeCell ref="E4:G4"/>
    <mergeCell ref="W4:X4"/>
    <mergeCell ref="M4:N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83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336"/>
  <sheetViews>
    <sheetView showGridLines="0" view="pageBreakPreview" zoomScaleNormal="100" zoomScaleSheetLayoutView="100" workbookViewId="0"/>
  </sheetViews>
  <sheetFormatPr defaultRowHeight="13.5"/>
  <cols>
    <col min="1" max="1" width="3.75" style="1" customWidth="1"/>
    <col min="2" max="2" width="21.875" style="229" customWidth="1"/>
    <col min="3" max="5" width="11.625" style="1" customWidth="1"/>
    <col min="6" max="6" width="4.125" style="1" customWidth="1"/>
    <col min="7" max="7" width="3.75" style="1" customWidth="1"/>
    <col min="8" max="8" width="21.875" style="1" customWidth="1"/>
    <col min="9" max="11" width="11.625" style="1" customWidth="1"/>
    <col min="12" max="15" width="9.625" style="1" customWidth="1"/>
    <col min="16" max="16384" width="9" style="1"/>
  </cols>
  <sheetData>
    <row r="1" spans="1:12" ht="9" customHeight="1"/>
    <row r="2" spans="1:12" ht="12" customHeight="1"/>
    <row r="3" spans="1:12" s="3" customFormat="1" ht="15" customHeight="1">
      <c r="A3" s="2" t="s">
        <v>58</v>
      </c>
      <c r="F3" s="4"/>
      <c r="G3" s="4"/>
      <c r="H3" s="2"/>
      <c r="I3" s="2"/>
      <c r="J3" s="2"/>
      <c r="K3" s="2"/>
      <c r="L3" s="4"/>
    </row>
    <row r="4" spans="1:12" s="3" customFormat="1" ht="13.5" customHeight="1">
      <c r="A4" s="2"/>
      <c r="F4" s="4"/>
      <c r="G4" s="4"/>
      <c r="H4" s="2"/>
      <c r="I4" s="2"/>
      <c r="J4" s="2"/>
      <c r="K4" s="2"/>
      <c r="L4" s="4"/>
    </row>
    <row r="5" spans="1:12" s="9" customFormat="1" ht="11.45" customHeight="1" thickBot="1">
      <c r="A5" s="5" t="s">
        <v>190</v>
      </c>
      <c r="C5" s="6"/>
      <c r="D5" s="6"/>
      <c r="E5" s="7" t="s">
        <v>56</v>
      </c>
      <c r="F5" s="179"/>
      <c r="G5" s="5" t="s">
        <v>191</v>
      </c>
      <c r="H5" s="5"/>
      <c r="I5" s="6"/>
      <c r="J5" s="6"/>
      <c r="K5" s="7" t="s">
        <v>56</v>
      </c>
      <c r="L5" s="8"/>
    </row>
    <row r="6" spans="1:12" s="9" customFormat="1" ht="16.5" customHeight="1">
      <c r="A6" s="503" t="s">
        <v>59</v>
      </c>
      <c r="B6" s="504"/>
      <c r="C6" s="53" t="s">
        <v>201</v>
      </c>
      <c r="D6" s="230" t="s">
        <v>185</v>
      </c>
      <c r="E6" s="55" t="s">
        <v>202</v>
      </c>
      <c r="F6" s="231"/>
      <c r="G6" s="497" t="s">
        <v>59</v>
      </c>
      <c r="H6" s="498"/>
      <c r="I6" s="15" t="s">
        <v>203</v>
      </c>
      <c r="J6" s="232" t="s">
        <v>185</v>
      </c>
      <c r="K6" s="17" t="s">
        <v>202</v>
      </c>
    </row>
    <row r="7" spans="1:12" s="237" customFormat="1" ht="18" customHeight="1">
      <c r="A7" s="505" t="s">
        <v>60</v>
      </c>
      <c r="B7" s="506"/>
      <c r="C7" s="233">
        <f>+SUM(C8:C20)</f>
        <v>4355171</v>
      </c>
      <c r="D7" s="234">
        <f>+SUM(D8:D20)</f>
        <v>4208796</v>
      </c>
      <c r="E7" s="234">
        <f>+SUM(E8:E20)</f>
        <v>4412693</v>
      </c>
      <c r="F7" s="235"/>
      <c r="G7" s="501" t="s">
        <v>60</v>
      </c>
      <c r="H7" s="502"/>
      <c r="I7" s="233">
        <v>4267709</v>
      </c>
      <c r="J7" s="234">
        <v>4146032</v>
      </c>
      <c r="K7" s="236">
        <v>4356068</v>
      </c>
    </row>
    <row r="8" spans="1:12" s="9" customFormat="1" ht="18" customHeight="1">
      <c r="A8" s="499" t="s">
        <v>61</v>
      </c>
      <c r="B8" s="500"/>
      <c r="C8" s="238">
        <v>997609</v>
      </c>
      <c r="D8" s="239">
        <v>938170</v>
      </c>
      <c r="E8" s="240">
        <v>940178</v>
      </c>
      <c r="F8" s="241"/>
      <c r="G8" s="499" t="s">
        <v>71</v>
      </c>
      <c r="H8" s="500"/>
      <c r="I8" s="242">
        <v>33295</v>
      </c>
      <c r="J8" s="239">
        <v>28935</v>
      </c>
      <c r="K8" s="240">
        <v>41675</v>
      </c>
    </row>
    <row r="9" spans="1:12" s="9" customFormat="1" ht="18" customHeight="1">
      <c r="A9" s="499" t="s">
        <v>26</v>
      </c>
      <c r="B9" s="500"/>
      <c r="C9" s="238">
        <v>394</v>
      </c>
      <c r="D9" s="239">
        <v>128</v>
      </c>
      <c r="E9" s="240">
        <v>75</v>
      </c>
      <c r="F9" s="241"/>
      <c r="G9" s="77"/>
      <c r="H9" s="243" t="s">
        <v>72</v>
      </c>
      <c r="I9" s="242">
        <v>25349</v>
      </c>
      <c r="J9" s="239">
        <v>20890</v>
      </c>
      <c r="K9" s="240">
        <v>33692</v>
      </c>
    </row>
    <row r="10" spans="1:12" s="9" customFormat="1" ht="18" customHeight="1">
      <c r="A10" s="499" t="s">
        <v>27</v>
      </c>
      <c r="B10" s="500"/>
      <c r="C10" s="238">
        <v>3355</v>
      </c>
      <c r="D10" s="239">
        <v>10881</v>
      </c>
      <c r="E10" s="240">
        <v>2355</v>
      </c>
      <c r="F10" s="241"/>
      <c r="G10" s="77"/>
      <c r="H10" s="243" t="s">
        <v>73</v>
      </c>
      <c r="I10" s="242">
        <v>7829</v>
      </c>
      <c r="J10" s="239">
        <v>7914</v>
      </c>
      <c r="K10" s="240">
        <v>7803</v>
      </c>
    </row>
    <row r="11" spans="1:12" s="9" customFormat="1" ht="18" customHeight="1">
      <c r="A11" s="499" t="s">
        <v>62</v>
      </c>
      <c r="B11" s="500"/>
      <c r="C11" s="238">
        <v>0</v>
      </c>
      <c r="D11" s="239">
        <v>0</v>
      </c>
      <c r="E11" s="240">
        <v>0</v>
      </c>
      <c r="F11" s="241"/>
      <c r="G11" s="77"/>
      <c r="H11" s="243" t="s">
        <v>74</v>
      </c>
      <c r="I11" s="242">
        <v>117</v>
      </c>
      <c r="J11" s="239">
        <v>131</v>
      </c>
      <c r="K11" s="240">
        <v>180</v>
      </c>
    </row>
    <row r="12" spans="1:12" s="9" customFormat="1" ht="18" customHeight="1">
      <c r="A12" s="499" t="s">
        <v>63</v>
      </c>
      <c r="B12" s="500"/>
      <c r="C12" s="238">
        <v>0</v>
      </c>
      <c r="D12" s="239">
        <v>0</v>
      </c>
      <c r="E12" s="240">
        <v>0</v>
      </c>
      <c r="F12" s="241"/>
      <c r="G12" s="499" t="s">
        <v>75</v>
      </c>
      <c r="H12" s="500"/>
      <c r="I12" s="242">
        <v>2845695</v>
      </c>
      <c r="J12" s="239">
        <v>2806451</v>
      </c>
      <c r="K12" s="240">
        <v>2995435</v>
      </c>
    </row>
    <row r="13" spans="1:12" s="9" customFormat="1" ht="18" customHeight="1">
      <c r="A13" s="499" t="s">
        <v>64</v>
      </c>
      <c r="B13" s="500"/>
      <c r="C13" s="238">
        <v>0</v>
      </c>
      <c r="D13" s="239">
        <v>0</v>
      </c>
      <c r="E13" s="240">
        <v>0</v>
      </c>
      <c r="F13" s="241"/>
      <c r="G13" s="77"/>
      <c r="H13" s="243" t="s">
        <v>76</v>
      </c>
      <c r="I13" s="242">
        <v>2482123</v>
      </c>
      <c r="J13" s="239">
        <v>2440961</v>
      </c>
      <c r="K13" s="240">
        <v>2596430</v>
      </c>
    </row>
    <row r="14" spans="1:12" s="9" customFormat="1" ht="18" customHeight="1">
      <c r="A14" s="499" t="s">
        <v>65</v>
      </c>
      <c r="B14" s="500"/>
      <c r="C14" s="238">
        <v>0</v>
      </c>
      <c r="D14" s="239">
        <v>0</v>
      </c>
      <c r="E14" s="240">
        <v>0</v>
      </c>
      <c r="F14" s="241"/>
      <c r="G14" s="77"/>
      <c r="H14" s="243" t="s">
        <v>77</v>
      </c>
      <c r="I14" s="242">
        <v>347124</v>
      </c>
      <c r="J14" s="239">
        <v>351070</v>
      </c>
      <c r="K14" s="240">
        <v>382624</v>
      </c>
    </row>
    <row r="15" spans="1:12" s="9" customFormat="1" ht="18" customHeight="1">
      <c r="A15" s="499" t="s">
        <v>28</v>
      </c>
      <c r="B15" s="500"/>
      <c r="C15" s="238">
        <v>2918932</v>
      </c>
      <c r="D15" s="239">
        <v>2870598</v>
      </c>
      <c r="E15" s="240">
        <v>3076912</v>
      </c>
      <c r="F15" s="241"/>
      <c r="G15" s="77"/>
      <c r="H15" s="243" t="s">
        <v>78</v>
      </c>
      <c r="I15" s="242">
        <v>168</v>
      </c>
      <c r="J15" s="239">
        <v>0</v>
      </c>
      <c r="K15" s="244">
        <v>0</v>
      </c>
    </row>
    <row r="16" spans="1:12" s="9" customFormat="1" ht="18" customHeight="1">
      <c r="A16" s="499" t="s">
        <v>66</v>
      </c>
      <c r="B16" s="500"/>
      <c r="C16" s="238">
        <v>0</v>
      </c>
      <c r="D16" s="239">
        <v>0</v>
      </c>
      <c r="E16" s="240">
        <v>0</v>
      </c>
      <c r="F16" s="241"/>
      <c r="G16" s="77"/>
      <c r="H16" s="243" t="s">
        <v>79</v>
      </c>
      <c r="I16" s="242">
        <v>13430</v>
      </c>
      <c r="J16" s="239">
        <v>11792</v>
      </c>
      <c r="K16" s="240">
        <v>13443</v>
      </c>
    </row>
    <row r="17" spans="1:11" s="9" customFormat="1" ht="18" customHeight="1">
      <c r="A17" s="499" t="s">
        <v>29</v>
      </c>
      <c r="B17" s="500"/>
      <c r="C17" s="238">
        <v>168</v>
      </c>
      <c r="D17" s="239">
        <v>206</v>
      </c>
      <c r="E17" s="244">
        <v>253</v>
      </c>
      <c r="F17" s="231"/>
      <c r="G17" s="179"/>
      <c r="H17" s="243" t="s">
        <v>81</v>
      </c>
      <c r="I17" s="242">
        <v>2850</v>
      </c>
      <c r="J17" s="239">
        <v>2600</v>
      </c>
      <c r="K17" s="240">
        <v>2600</v>
      </c>
    </row>
    <row r="18" spans="1:11" s="9" customFormat="1" ht="18" customHeight="1">
      <c r="A18" s="499" t="s">
        <v>31</v>
      </c>
      <c r="B18" s="500"/>
      <c r="C18" s="238">
        <v>266737</v>
      </c>
      <c r="D18" s="239">
        <v>265394</v>
      </c>
      <c r="E18" s="240">
        <v>302897</v>
      </c>
      <c r="F18" s="52"/>
      <c r="H18" s="243" t="s">
        <v>186</v>
      </c>
      <c r="I18" s="245" t="s">
        <v>214</v>
      </c>
      <c r="J18" s="239">
        <v>28</v>
      </c>
      <c r="K18" s="240">
        <v>338</v>
      </c>
    </row>
    <row r="19" spans="1:11" s="9" customFormat="1" ht="18" customHeight="1">
      <c r="A19" s="499" t="s">
        <v>32</v>
      </c>
      <c r="B19" s="500"/>
      <c r="C19" s="238">
        <v>109201</v>
      </c>
      <c r="D19" s="239">
        <v>87462</v>
      </c>
      <c r="E19" s="244">
        <v>62764</v>
      </c>
      <c r="F19" s="52"/>
      <c r="G19" s="499" t="s">
        <v>82</v>
      </c>
      <c r="H19" s="500"/>
      <c r="I19" s="242">
        <v>1334221</v>
      </c>
      <c r="J19" s="239">
        <v>1248212</v>
      </c>
      <c r="K19" s="240">
        <v>1260163</v>
      </c>
    </row>
    <row r="20" spans="1:11" s="9" customFormat="1" ht="18" customHeight="1">
      <c r="A20" s="499" t="s">
        <v>33</v>
      </c>
      <c r="B20" s="500"/>
      <c r="C20" s="238">
        <v>58775</v>
      </c>
      <c r="D20" s="239">
        <v>35957</v>
      </c>
      <c r="E20" s="240">
        <v>27259</v>
      </c>
      <c r="F20" s="52"/>
      <c r="G20" s="499" t="s">
        <v>83</v>
      </c>
      <c r="H20" s="500"/>
      <c r="I20" s="242">
        <v>0</v>
      </c>
      <c r="J20" s="239">
        <v>0</v>
      </c>
      <c r="K20" s="240">
        <v>0</v>
      </c>
    </row>
    <row r="21" spans="1:11" s="9" customFormat="1" ht="18" customHeight="1">
      <c r="A21" s="246"/>
      <c r="B21" s="247" t="s">
        <v>162</v>
      </c>
      <c r="C21" s="238">
        <v>26626</v>
      </c>
      <c r="D21" s="239">
        <v>13670</v>
      </c>
      <c r="E21" s="244">
        <v>9987</v>
      </c>
      <c r="F21" s="52"/>
      <c r="G21" s="499" t="s">
        <v>84</v>
      </c>
      <c r="H21" s="500"/>
      <c r="I21" s="242">
        <v>0</v>
      </c>
      <c r="J21" s="239">
        <v>0</v>
      </c>
      <c r="K21" s="240">
        <v>0</v>
      </c>
    </row>
    <row r="22" spans="1:11" s="9" customFormat="1" ht="18" customHeight="1">
      <c r="A22" s="246"/>
      <c r="B22" s="247" t="s">
        <v>67</v>
      </c>
      <c r="C22" s="238">
        <v>0</v>
      </c>
      <c r="D22" s="239">
        <v>0</v>
      </c>
      <c r="E22" s="244">
        <v>0</v>
      </c>
      <c r="F22" s="52"/>
      <c r="G22" s="499" t="s">
        <v>85</v>
      </c>
      <c r="H22" s="500"/>
      <c r="I22" s="242">
        <v>0</v>
      </c>
      <c r="J22" s="239">
        <v>0</v>
      </c>
      <c r="K22" s="240">
        <v>0</v>
      </c>
    </row>
    <row r="23" spans="1:11" s="9" customFormat="1" ht="18" customHeight="1">
      <c r="A23" s="246"/>
      <c r="B23" s="247" t="s">
        <v>68</v>
      </c>
      <c r="C23" s="238">
        <v>0</v>
      </c>
      <c r="D23" s="239">
        <v>0</v>
      </c>
      <c r="E23" s="244">
        <v>0</v>
      </c>
      <c r="F23" s="52"/>
      <c r="G23" s="499" t="s">
        <v>86</v>
      </c>
      <c r="H23" s="500"/>
      <c r="I23" s="242">
        <v>0</v>
      </c>
      <c r="J23" s="239">
        <v>0</v>
      </c>
      <c r="K23" s="240">
        <v>0</v>
      </c>
    </row>
    <row r="24" spans="1:11" s="9" customFormat="1" ht="18" customHeight="1">
      <c r="A24" s="246"/>
      <c r="B24" s="247" t="s">
        <v>69</v>
      </c>
      <c r="C24" s="238">
        <v>32149</v>
      </c>
      <c r="D24" s="239">
        <v>22287</v>
      </c>
      <c r="E24" s="240">
        <v>17272</v>
      </c>
      <c r="F24" s="52"/>
      <c r="G24" s="499" t="s">
        <v>87</v>
      </c>
      <c r="H24" s="500"/>
      <c r="I24" s="242">
        <v>1</v>
      </c>
      <c r="J24" s="239">
        <v>1</v>
      </c>
      <c r="K24" s="240">
        <v>0</v>
      </c>
    </row>
    <row r="25" spans="1:11" s="237" customFormat="1" ht="18" customHeight="1">
      <c r="A25" s="248"/>
      <c r="B25" s="249" t="s">
        <v>70</v>
      </c>
      <c r="C25" s="218">
        <v>0</v>
      </c>
      <c r="D25" s="250">
        <v>0</v>
      </c>
      <c r="E25" s="244">
        <v>0</v>
      </c>
      <c r="F25" s="251"/>
      <c r="G25" s="499" t="s">
        <v>88</v>
      </c>
      <c r="H25" s="500"/>
      <c r="I25" s="242">
        <v>32719</v>
      </c>
      <c r="J25" s="239">
        <v>27712</v>
      </c>
      <c r="K25" s="240">
        <v>29385</v>
      </c>
    </row>
    <row r="26" spans="1:11" s="9" customFormat="1" ht="18" customHeight="1">
      <c r="A26" s="252" t="s">
        <v>93</v>
      </c>
      <c r="C26" s="46"/>
      <c r="D26" s="46"/>
      <c r="E26" s="43"/>
      <c r="F26" s="253"/>
      <c r="G26" s="499" t="s">
        <v>89</v>
      </c>
      <c r="H26" s="500"/>
      <c r="I26" s="242">
        <v>0</v>
      </c>
      <c r="J26" s="239">
        <v>0</v>
      </c>
      <c r="K26" s="244">
        <v>0</v>
      </c>
    </row>
    <row r="27" spans="1:11" s="9" customFormat="1" ht="18" customHeight="1">
      <c r="B27" s="229"/>
      <c r="C27" s="254"/>
      <c r="D27" s="254"/>
      <c r="E27" s="254"/>
      <c r="F27" s="253"/>
      <c r="G27" s="499" t="s">
        <v>90</v>
      </c>
      <c r="H27" s="500"/>
      <c r="I27" s="242">
        <v>0</v>
      </c>
      <c r="J27" s="239">
        <v>0</v>
      </c>
      <c r="K27" s="244">
        <v>0</v>
      </c>
    </row>
    <row r="28" spans="1:11" s="9" customFormat="1" ht="18" customHeight="1">
      <c r="B28" s="229"/>
      <c r="C28" s="1"/>
      <c r="D28" s="1"/>
      <c r="E28" s="1"/>
      <c r="F28" s="253"/>
      <c r="G28" s="499" t="s">
        <v>91</v>
      </c>
      <c r="H28" s="500"/>
      <c r="I28" s="242">
        <v>21778</v>
      </c>
      <c r="J28" s="239">
        <v>34721</v>
      </c>
      <c r="K28" s="240">
        <v>29410</v>
      </c>
    </row>
    <row r="29" spans="1:11" s="9" customFormat="1" ht="18" customHeight="1">
      <c r="B29" s="229"/>
      <c r="C29" s="254"/>
      <c r="D29" s="254"/>
      <c r="E29" s="1"/>
      <c r="F29" s="253"/>
      <c r="G29" s="495" t="s">
        <v>92</v>
      </c>
      <c r="H29" s="496"/>
      <c r="I29" s="217">
        <v>0</v>
      </c>
      <c r="J29" s="255">
        <v>0</v>
      </c>
      <c r="K29" s="256">
        <v>0</v>
      </c>
    </row>
    <row r="30" spans="1:11" s="9" customFormat="1">
      <c r="B30" s="229"/>
      <c r="C30" s="1"/>
      <c r="D30" s="1"/>
      <c r="E30" s="1"/>
      <c r="G30" s="77" t="s">
        <v>93</v>
      </c>
    </row>
    <row r="31" spans="1:11" s="9" customFormat="1" ht="16.5" customHeight="1">
      <c r="B31" s="229"/>
      <c r="C31" s="1"/>
      <c r="D31" s="1"/>
      <c r="E31" s="1"/>
      <c r="H31" s="65"/>
    </row>
    <row r="32" spans="1:11" s="9" customFormat="1" ht="16.5" customHeight="1">
      <c r="B32" s="229"/>
      <c r="C32" s="1"/>
      <c r="D32" s="1"/>
      <c r="E32" s="1"/>
      <c r="H32" s="65"/>
    </row>
    <row r="33" spans="2:84" s="9" customFormat="1" ht="16.5" customHeight="1">
      <c r="B33" s="229"/>
      <c r="C33" s="1"/>
      <c r="D33" s="1"/>
      <c r="E33" s="1"/>
      <c r="H33" s="65"/>
    </row>
    <row r="34" spans="2:84" s="9" customFormat="1" ht="16.5" customHeight="1">
      <c r="B34" s="229"/>
      <c r="C34" s="1"/>
      <c r="D34" s="1"/>
      <c r="E34" s="1"/>
      <c r="H34" s="65"/>
    </row>
    <row r="35" spans="2:84" s="9" customFormat="1" ht="16.5" customHeight="1">
      <c r="B35" s="229"/>
      <c r="C35" s="1"/>
      <c r="D35" s="1"/>
      <c r="E35" s="1"/>
      <c r="H35" s="65"/>
    </row>
    <row r="36" spans="2:84" s="9" customFormat="1" ht="16.5" customHeight="1">
      <c r="B36" s="229"/>
      <c r="C36" s="1"/>
      <c r="D36" s="1"/>
      <c r="E36" s="1"/>
      <c r="H36" s="65"/>
      <c r="CF36" s="257" t="s">
        <v>80</v>
      </c>
    </row>
    <row r="37" spans="2:84" s="9" customFormat="1" ht="16.5" customHeight="1">
      <c r="B37" s="229"/>
      <c r="C37" s="1"/>
      <c r="D37" s="1"/>
      <c r="E37" s="1"/>
      <c r="H37" s="65"/>
    </row>
    <row r="38" spans="2:84" s="9" customFormat="1" ht="16.5" customHeight="1">
      <c r="B38" s="229"/>
      <c r="C38" s="1"/>
      <c r="D38" s="1"/>
      <c r="E38" s="1"/>
      <c r="H38" s="65"/>
    </row>
    <row r="39" spans="2:84" s="9" customFormat="1" ht="16.5" customHeight="1">
      <c r="B39" s="229"/>
      <c r="C39" s="1"/>
      <c r="D39" s="1"/>
      <c r="E39" s="1"/>
      <c r="H39" s="65"/>
    </row>
    <row r="40" spans="2:84" s="9" customFormat="1" ht="16.5" customHeight="1">
      <c r="B40" s="229"/>
      <c r="C40" s="1"/>
      <c r="D40" s="1"/>
      <c r="E40" s="1"/>
      <c r="H40" s="60"/>
    </row>
    <row r="41" spans="2:84" s="9" customFormat="1" ht="16.5" customHeight="1">
      <c r="B41" s="229"/>
      <c r="C41" s="1"/>
      <c r="D41" s="1"/>
      <c r="E41" s="1"/>
      <c r="H41" s="65"/>
    </row>
    <row r="42" spans="2:84" s="9" customFormat="1" ht="16.5" customHeight="1">
      <c r="B42" s="229"/>
      <c r="C42" s="1"/>
      <c r="D42" s="1"/>
      <c r="E42" s="1"/>
      <c r="H42" s="65"/>
    </row>
    <row r="43" spans="2:84" s="9" customFormat="1" ht="16.5" customHeight="1">
      <c r="B43" s="229"/>
      <c r="C43" s="1"/>
      <c r="D43" s="1"/>
      <c r="E43" s="1"/>
      <c r="H43" s="65"/>
    </row>
    <row r="44" spans="2:84" s="9" customFormat="1" ht="16.5" customHeight="1">
      <c r="B44" s="229"/>
      <c r="C44" s="1"/>
      <c r="D44" s="1"/>
      <c r="E44" s="1"/>
      <c r="H44" s="65"/>
    </row>
    <row r="45" spans="2:84" s="9" customFormat="1" ht="16.5" customHeight="1">
      <c r="B45" s="229"/>
      <c r="C45" s="1"/>
      <c r="D45" s="1"/>
      <c r="E45" s="1"/>
      <c r="H45" s="65"/>
    </row>
    <row r="46" spans="2:84" s="9" customFormat="1" ht="16.5" customHeight="1">
      <c r="B46" s="229"/>
      <c r="C46" s="1"/>
      <c r="D46" s="1"/>
      <c r="E46" s="1"/>
      <c r="H46" s="65"/>
    </row>
    <row r="47" spans="2:84" s="9" customFormat="1" ht="16.5" customHeight="1">
      <c r="B47" s="229"/>
      <c r="C47" s="1"/>
      <c r="D47" s="1"/>
      <c r="E47" s="1"/>
      <c r="H47" s="65"/>
    </row>
    <row r="48" spans="2:84" s="9" customFormat="1" ht="16.5" customHeight="1">
      <c r="B48" s="229"/>
      <c r="C48" s="1"/>
      <c r="D48" s="1"/>
      <c r="E48" s="1"/>
    </row>
    <row r="49" spans="2:5" s="9" customFormat="1" ht="16.5" customHeight="1">
      <c r="B49" s="229"/>
      <c r="C49" s="1"/>
      <c r="D49" s="1"/>
      <c r="E49" s="1"/>
    </row>
    <row r="50" spans="2:5" ht="12" customHeight="1"/>
    <row r="51" spans="2:5" ht="18.75" customHeight="1"/>
    <row r="52" spans="2:5" ht="18.75" customHeight="1"/>
    <row r="53" spans="2:5" ht="18.75" customHeight="1"/>
    <row r="54" spans="2:5" ht="18.75" customHeight="1"/>
    <row r="55" spans="2:5" ht="18.75" customHeight="1"/>
    <row r="56" spans="2:5" ht="18.75" customHeight="1"/>
    <row r="57" spans="2:5" ht="18.75" customHeight="1"/>
    <row r="58" spans="2:5" ht="18.75" customHeight="1"/>
    <row r="59" spans="2:5" ht="18.75" customHeight="1"/>
    <row r="60" spans="2:5" ht="18.75" customHeight="1"/>
    <row r="61" spans="2:5" ht="18.75" customHeight="1"/>
    <row r="62" spans="2:5" ht="18.75" customHeight="1"/>
    <row r="63" spans="2:5" ht="18.75" customHeight="1"/>
    <row r="64" spans="2:5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</sheetData>
  <mergeCells count="30">
    <mergeCell ref="A6:B6"/>
    <mergeCell ref="A7:B7"/>
    <mergeCell ref="A8:B8"/>
    <mergeCell ref="A9:B9"/>
    <mergeCell ref="A10:B10"/>
    <mergeCell ref="A11:B11"/>
    <mergeCell ref="G25:H25"/>
    <mergeCell ref="G26:H26"/>
    <mergeCell ref="G27:H27"/>
    <mergeCell ref="G28:H28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G29:H29"/>
    <mergeCell ref="G6:H6"/>
    <mergeCell ref="G19:H19"/>
    <mergeCell ref="G20:H20"/>
    <mergeCell ref="G21:H21"/>
    <mergeCell ref="G22:H22"/>
    <mergeCell ref="G23:H23"/>
    <mergeCell ref="G24:H24"/>
    <mergeCell ref="G12:H12"/>
    <mergeCell ref="G8:H8"/>
    <mergeCell ref="G7:H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6"/>
  <sheetViews>
    <sheetView showGridLines="0" view="pageBreakPreview" zoomScaleNormal="100" zoomScaleSheetLayoutView="100" workbookViewId="0"/>
  </sheetViews>
  <sheetFormatPr defaultRowHeight="13.5"/>
  <cols>
    <col min="1" max="1" width="23.625" style="1" customWidth="1"/>
    <col min="2" max="4" width="11.625" style="1" customWidth="1"/>
    <col min="5" max="5" width="4.125" style="1" customWidth="1"/>
    <col min="6" max="6" width="23.625" style="1" customWidth="1"/>
    <col min="7" max="9" width="11.625" style="1" customWidth="1"/>
    <col min="10" max="16384" width="9" style="1"/>
  </cols>
  <sheetData>
    <row r="1" spans="1:9" ht="9" customHeight="1"/>
    <row r="2" spans="1:9" ht="12" customHeight="1"/>
    <row r="3" spans="1:9" s="3" customFormat="1" ht="15" customHeight="1">
      <c r="A3" s="2" t="s">
        <v>94</v>
      </c>
      <c r="C3" s="2"/>
      <c r="D3" s="2"/>
      <c r="E3" s="4"/>
    </row>
    <row r="4" spans="1:9" s="3" customFormat="1" ht="11.25" customHeight="1">
      <c r="A4" s="2"/>
      <c r="B4" s="2"/>
      <c r="C4" s="2"/>
      <c r="D4" s="2"/>
      <c r="E4" s="4"/>
    </row>
    <row r="5" spans="1:9" s="9" customFormat="1" ht="11.45" customHeight="1" thickBot="1">
      <c r="A5" s="5" t="s">
        <v>190</v>
      </c>
      <c r="B5" s="6"/>
      <c r="C5" s="6"/>
      <c r="D5" s="7" t="s">
        <v>56</v>
      </c>
      <c r="E5" s="8"/>
      <c r="F5" s="5" t="s">
        <v>191</v>
      </c>
      <c r="G5" s="6"/>
      <c r="H5" s="6"/>
      <c r="I5" s="7" t="s">
        <v>56</v>
      </c>
    </row>
    <row r="6" spans="1:9" s="9" customFormat="1" ht="17.25" customHeight="1">
      <c r="A6" s="10" t="s">
        <v>59</v>
      </c>
      <c r="B6" s="11" t="s">
        <v>203</v>
      </c>
      <c r="C6" s="12" t="s">
        <v>185</v>
      </c>
      <c r="D6" s="13" t="s">
        <v>202</v>
      </c>
      <c r="F6" s="14" t="s">
        <v>59</v>
      </c>
      <c r="G6" s="15" t="s">
        <v>183</v>
      </c>
      <c r="H6" s="16" t="s">
        <v>196</v>
      </c>
      <c r="I6" s="17" t="s">
        <v>202</v>
      </c>
    </row>
    <row r="7" spans="1:9" s="22" customFormat="1" ht="17.25" customHeight="1">
      <c r="A7" s="18" t="s">
        <v>13</v>
      </c>
      <c r="B7" s="19">
        <v>508711</v>
      </c>
      <c r="C7" s="20">
        <v>526161</v>
      </c>
      <c r="D7" s="21">
        <v>542818</v>
      </c>
      <c r="F7" s="23" t="s">
        <v>13</v>
      </c>
      <c r="G7" s="19">
        <v>507195</v>
      </c>
      <c r="H7" s="20">
        <v>524957</v>
      </c>
      <c r="I7" s="21">
        <v>541372</v>
      </c>
    </row>
    <row r="8" spans="1:9" s="9" customFormat="1" ht="17.25" customHeight="1">
      <c r="A8" s="24" t="s">
        <v>95</v>
      </c>
      <c r="B8" s="25">
        <v>428246</v>
      </c>
      <c r="C8" s="26">
        <v>442021</v>
      </c>
      <c r="D8" s="27">
        <v>456857</v>
      </c>
      <c r="F8" s="28" t="s">
        <v>71</v>
      </c>
      <c r="G8" s="25">
        <v>5098</v>
      </c>
      <c r="H8" s="26">
        <v>5963</v>
      </c>
      <c r="I8" s="27">
        <v>5287</v>
      </c>
    </row>
    <row r="9" spans="1:9" s="9" customFormat="1" ht="17.25" customHeight="1">
      <c r="A9" s="24" t="s">
        <v>26</v>
      </c>
      <c r="B9" s="29" t="s">
        <v>7</v>
      </c>
      <c r="C9" s="30" t="s">
        <v>7</v>
      </c>
      <c r="D9" s="31" t="s">
        <v>215</v>
      </c>
      <c r="F9" s="32" t="s">
        <v>96</v>
      </c>
      <c r="G9" s="25">
        <v>501784</v>
      </c>
      <c r="H9" s="26">
        <v>518278</v>
      </c>
      <c r="I9" s="31">
        <v>535284</v>
      </c>
    </row>
    <row r="10" spans="1:9" s="9" customFormat="1" ht="17.25" customHeight="1">
      <c r="A10" s="24" t="s">
        <v>31</v>
      </c>
      <c r="B10" s="25">
        <v>78573</v>
      </c>
      <c r="C10" s="26">
        <v>81884</v>
      </c>
      <c r="D10" s="27">
        <v>83925</v>
      </c>
      <c r="F10" s="28" t="s">
        <v>91</v>
      </c>
      <c r="G10" s="25">
        <v>313</v>
      </c>
      <c r="H10" s="26">
        <v>716</v>
      </c>
      <c r="I10" s="31">
        <v>801</v>
      </c>
    </row>
    <row r="11" spans="1:9" s="9" customFormat="1" ht="17.25" customHeight="1">
      <c r="A11" s="24" t="s">
        <v>32</v>
      </c>
      <c r="B11" s="25">
        <v>1560</v>
      </c>
      <c r="C11" s="26">
        <v>1516</v>
      </c>
      <c r="D11" s="27">
        <v>1204</v>
      </c>
      <c r="F11" s="33" t="s">
        <v>92</v>
      </c>
      <c r="G11" s="34">
        <v>0</v>
      </c>
      <c r="H11" s="35">
        <v>0</v>
      </c>
      <c r="I11" s="36">
        <v>0</v>
      </c>
    </row>
    <row r="12" spans="1:9" s="9" customFormat="1" ht="17.25" customHeight="1">
      <c r="A12" s="24" t="s">
        <v>33</v>
      </c>
      <c r="B12" s="25">
        <v>332</v>
      </c>
      <c r="C12" s="26">
        <v>740</v>
      </c>
      <c r="D12" s="27">
        <v>832</v>
      </c>
      <c r="F12" s="37" t="s">
        <v>93</v>
      </c>
      <c r="G12" s="38"/>
      <c r="H12" s="38"/>
      <c r="I12" s="38"/>
    </row>
    <row r="13" spans="1:9" s="9" customFormat="1" ht="17.25" customHeight="1">
      <c r="A13" s="39" t="s">
        <v>27</v>
      </c>
      <c r="B13" s="40" t="s">
        <v>7</v>
      </c>
      <c r="C13" s="41" t="s">
        <v>7</v>
      </c>
      <c r="D13" s="42" t="s">
        <v>215</v>
      </c>
    </row>
    <row r="14" spans="1:9" s="9" customFormat="1" ht="11.25" customHeight="1">
      <c r="A14" s="43" t="s">
        <v>93</v>
      </c>
      <c r="B14" s="38"/>
      <c r="C14" s="38"/>
      <c r="D14" s="38"/>
    </row>
    <row r="15" spans="1:9" s="9" customFormat="1" ht="14.25" customHeight="1"/>
    <row r="16" spans="1:9" s="9" customFormat="1" ht="16.5" customHeight="1">
      <c r="A16" s="44" t="s">
        <v>97</v>
      </c>
      <c r="C16" s="2"/>
      <c r="D16" s="2"/>
    </row>
    <row r="17" spans="1:9" s="9" customFormat="1" ht="11.25" customHeight="1">
      <c r="A17" s="2"/>
      <c r="B17" s="45"/>
      <c r="C17" s="45"/>
      <c r="D17" s="45"/>
      <c r="G17" s="46"/>
      <c r="H17" s="46"/>
      <c r="I17" s="46"/>
    </row>
    <row r="18" spans="1:9" s="9" customFormat="1" ht="16.5" customHeight="1" thickBot="1">
      <c r="A18" s="5" t="s">
        <v>190</v>
      </c>
      <c r="B18" s="6"/>
      <c r="C18" s="6"/>
      <c r="D18" s="7" t="s">
        <v>56</v>
      </c>
      <c r="F18" s="5" t="s">
        <v>191</v>
      </c>
      <c r="G18" s="47"/>
      <c r="H18" s="47"/>
      <c r="I18" s="7" t="s">
        <v>56</v>
      </c>
    </row>
    <row r="19" spans="1:9" s="9" customFormat="1" ht="18" customHeight="1">
      <c r="A19" s="48" t="s">
        <v>98</v>
      </c>
      <c r="B19" s="49" t="s">
        <v>183</v>
      </c>
      <c r="C19" s="50" t="s">
        <v>196</v>
      </c>
      <c r="D19" s="51" t="s">
        <v>202</v>
      </c>
      <c r="E19" s="52"/>
      <c r="F19" s="48" t="s">
        <v>98</v>
      </c>
      <c r="G19" s="53" t="s">
        <v>183</v>
      </c>
      <c r="H19" s="54" t="s">
        <v>196</v>
      </c>
      <c r="I19" s="55" t="s">
        <v>202</v>
      </c>
    </row>
    <row r="20" spans="1:9" s="9" customFormat="1" ht="18" customHeight="1">
      <c r="A20" s="56" t="s">
        <v>13</v>
      </c>
      <c r="B20" s="57">
        <v>2757265</v>
      </c>
      <c r="C20" s="58">
        <v>2827386</v>
      </c>
      <c r="D20" s="59">
        <v>2934523</v>
      </c>
      <c r="E20" s="52"/>
      <c r="F20" s="60" t="s">
        <v>13</v>
      </c>
      <c r="G20" s="57">
        <v>2704876</v>
      </c>
      <c r="H20" s="58">
        <v>2822927</v>
      </c>
      <c r="I20" s="59">
        <v>2846938</v>
      </c>
    </row>
    <row r="21" spans="1:9" s="9" customFormat="1" ht="18" customHeight="1">
      <c r="A21" s="61" t="s">
        <v>99</v>
      </c>
      <c r="B21" s="62">
        <v>777637</v>
      </c>
      <c r="C21" s="63">
        <v>778236</v>
      </c>
      <c r="D21" s="64">
        <v>785326</v>
      </c>
      <c r="E21" s="52"/>
      <c r="F21" s="65" t="s">
        <v>71</v>
      </c>
      <c r="G21" s="62">
        <v>29240</v>
      </c>
      <c r="H21" s="63">
        <v>36168</v>
      </c>
      <c r="I21" s="64">
        <v>33906</v>
      </c>
    </row>
    <row r="22" spans="1:9" s="9" customFormat="1" ht="18" customHeight="1">
      <c r="A22" s="61" t="s">
        <v>26</v>
      </c>
      <c r="B22" s="62">
        <v>3</v>
      </c>
      <c r="C22" s="63">
        <v>1</v>
      </c>
      <c r="D22" s="64">
        <v>1</v>
      </c>
      <c r="E22" s="52"/>
      <c r="F22" s="65" t="s">
        <v>75</v>
      </c>
      <c r="G22" s="62">
        <v>2463043</v>
      </c>
      <c r="H22" s="63">
        <v>2522040</v>
      </c>
      <c r="I22" s="64">
        <v>2670065</v>
      </c>
    </row>
    <row r="23" spans="1:9" s="9" customFormat="1" ht="18" customHeight="1">
      <c r="A23" s="61" t="s">
        <v>27</v>
      </c>
      <c r="B23" s="62">
        <v>491321</v>
      </c>
      <c r="C23" s="63">
        <v>516787</v>
      </c>
      <c r="D23" s="64">
        <v>572365</v>
      </c>
      <c r="E23" s="52"/>
      <c r="F23" s="65" t="s">
        <v>101</v>
      </c>
      <c r="G23" s="62">
        <v>127105</v>
      </c>
      <c r="H23" s="63">
        <v>126610</v>
      </c>
      <c r="I23" s="64">
        <v>138640</v>
      </c>
    </row>
    <row r="24" spans="1:9" s="9" customFormat="1" ht="18" customHeight="1">
      <c r="A24" s="61" t="s">
        <v>100</v>
      </c>
      <c r="B24" s="62">
        <v>691962</v>
      </c>
      <c r="C24" s="63">
        <v>691398</v>
      </c>
      <c r="D24" s="64">
        <v>745833</v>
      </c>
      <c r="E24" s="52"/>
      <c r="F24" s="65" t="s">
        <v>102</v>
      </c>
      <c r="G24" s="62">
        <v>0</v>
      </c>
      <c r="H24" s="63">
        <v>0</v>
      </c>
      <c r="I24" s="66">
        <v>0</v>
      </c>
    </row>
    <row r="25" spans="1:9" s="22" customFormat="1" ht="18" customHeight="1">
      <c r="A25" s="61" t="s">
        <v>28</v>
      </c>
      <c r="B25" s="62">
        <v>368051</v>
      </c>
      <c r="C25" s="63">
        <v>379196</v>
      </c>
      <c r="D25" s="64">
        <v>398956</v>
      </c>
      <c r="E25" s="67"/>
      <c r="F25" s="65" t="s">
        <v>89</v>
      </c>
      <c r="G25" s="62">
        <v>69728</v>
      </c>
      <c r="H25" s="63">
        <v>130034</v>
      </c>
      <c r="I25" s="64">
        <v>1221</v>
      </c>
    </row>
    <row r="26" spans="1:9" s="9" customFormat="1" ht="18" customHeight="1">
      <c r="A26" s="61" t="s">
        <v>29</v>
      </c>
      <c r="B26" s="62">
        <v>435</v>
      </c>
      <c r="C26" s="63">
        <v>601</v>
      </c>
      <c r="D26" s="64">
        <v>891</v>
      </c>
      <c r="E26" s="52"/>
      <c r="F26" s="65" t="s">
        <v>91</v>
      </c>
      <c r="G26" s="62">
        <v>15760</v>
      </c>
      <c r="H26" s="63">
        <v>8075</v>
      </c>
      <c r="I26" s="64">
        <v>3106</v>
      </c>
    </row>
    <row r="27" spans="1:9" s="9" customFormat="1" ht="18" customHeight="1">
      <c r="A27" s="61" t="s">
        <v>31</v>
      </c>
      <c r="B27" s="62">
        <v>377046</v>
      </c>
      <c r="C27" s="63">
        <v>406064</v>
      </c>
      <c r="D27" s="64">
        <v>426459</v>
      </c>
      <c r="E27" s="52"/>
      <c r="F27" s="68" t="s">
        <v>92</v>
      </c>
      <c r="G27" s="69">
        <v>0</v>
      </c>
      <c r="H27" s="70">
        <v>0</v>
      </c>
      <c r="I27" s="36">
        <v>0</v>
      </c>
    </row>
    <row r="28" spans="1:9" s="9" customFormat="1" ht="18" customHeight="1">
      <c r="A28" s="61" t="s">
        <v>32</v>
      </c>
      <c r="B28" s="62">
        <v>44957</v>
      </c>
      <c r="C28" s="63">
        <v>52389</v>
      </c>
      <c r="D28" s="64">
        <v>4459</v>
      </c>
      <c r="F28" s="71" t="s">
        <v>103</v>
      </c>
    </row>
    <row r="29" spans="1:9" s="9" customFormat="1" ht="18" customHeight="1">
      <c r="A29" s="61" t="s">
        <v>34</v>
      </c>
      <c r="B29" s="62">
        <v>0</v>
      </c>
      <c r="C29" s="72">
        <v>0</v>
      </c>
      <c r="D29" s="64">
        <v>0</v>
      </c>
    </row>
    <row r="30" spans="1:9" s="9" customFormat="1" ht="18" customHeight="1">
      <c r="A30" s="73" t="s">
        <v>33</v>
      </c>
      <c r="B30" s="74">
        <v>5853</v>
      </c>
      <c r="C30" s="75">
        <v>2714</v>
      </c>
      <c r="D30" s="76">
        <v>233</v>
      </c>
    </row>
    <row r="31" spans="1:9" s="9" customFormat="1" ht="11.25" customHeight="1">
      <c r="A31" s="77" t="s">
        <v>103</v>
      </c>
    </row>
    <row r="32" spans="1:9" s="9" customFormat="1" ht="16.5" customHeight="1"/>
    <row r="33" spans="1:4" s="9" customFormat="1" ht="16.5" customHeight="1">
      <c r="A33" s="1"/>
      <c r="B33" s="1"/>
      <c r="C33" s="1"/>
      <c r="D33" s="1"/>
    </row>
    <row r="34" spans="1:4" s="9" customFormat="1" ht="16.5" customHeight="1">
      <c r="A34" s="1"/>
      <c r="B34" s="1"/>
      <c r="C34" s="1"/>
      <c r="D34" s="1"/>
    </row>
    <row r="35" spans="1:4" s="9" customFormat="1" ht="16.5" customHeight="1">
      <c r="A35" s="1"/>
      <c r="B35" s="1"/>
      <c r="C35" s="1"/>
      <c r="D35" s="1"/>
    </row>
    <row r="36" spans="1:4" s="9" customFormat="1" ht="16.5" customHeight="1">
      <c r="A36" s="1"/>
      <c r="B36" s="1"/>
      <c r="C36" s="1"/>
      <c r="D36" s="1"/>
    </row>
    <row r="37" spans="1:4" s="9" customFormat="1" ht="16.5" customHeight="1">
      <c r="A37" s="1"/>
      <c r="B37" s="1"/>
      <c r="C37" s="1"/>
      <c r="D37" s="1"/>
    </row>
    <row r="38" spans="1:4" s="9" customFormat="1" ht="16.5" customHeight="1">
      <c r="A38" s="1"/>
      <c r="B38" s="1"/>
      <c r="C38" s="1"/>
      <c r="D38" s="1"/>
    </row>
    <row r="39" spans="1:4" s="9" customFormat="1" ht="16.5" customHeight="1">
      <c r="A39" s="1"/>
      <c r="B39" s="1"/>
      <c r="C39" s="1"/>
      <c r="D39" s="1"/>
    </row>
    <row r="40" spans="1:4" ht="12" customHeight="1"/>
    <row r="41" spans="1:4" ht="18.75" customHeight="1"/>
    <row r="42" spans="1:4" ht="18.75" customHeight="1"/>
    <row r="43" spans="1:4" ht="18.75" customHeight="1"/>
    <row r="44" spans="1:4" ht="18.75" customHeight="1"/>
    <row r="45" spans="1:4" ht="18.75" customHeight="1"/>
    <row r="46" spans="1:4" ht="18.75" customHeight="1"/>
    <row r="47" spans="1:4" ht="18.75" customHeight="1"/>
    <row r="48" spans="1:4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M37"/>
  <sheetViews>
    <sheetView showGridLines="0" view="pageBreakPreview" zoomScaleNormal="100" zoomScaleSheetLayoutView="100" workbookViewId="0"/>
  </sheetViews>
  <sheetFormatPr defaultRowHeight="13.5"/>
  <cols>
    <col min="1" max="2" width="1.625" style="85" customWidth="1"/>
    <col min="3" max="3" width="5.125" style="85" bestFit="1" customWidth="1"/>
    <col min="4" max="4" width="13.875" style="85" bestFit="1" customWidth="1"/>
    <col min="5" max="5" width="1.625" style="85" customWidth="1"/>
    <col min="6" max="8" width="11.375" style="85" customWidth="1"/>
    <col min="9" max="9" width="6.875" style="85" customWidth="1"/>
    <col min="10" max="11" width="1.625" style="85" customWidth="1"/>
    <col min="12" max="12" width="5.125" style="85" customWidth="1"/>
    <col min="13" max="13" width="10.5" style="85" bestFit="1" customWidth="1"/>
    <col min="14" max="14" width="1.625" style="85" customWidth="1"/>
    <col min="15" max="17" width="11.375" style="85" customWidth="1"/>
    <col min="18" max="19" width="9.625" style="85" customWidth="1"/>
    <col min="20" max="16384" width="9" style="85"/>
  </cols>
  <sheetData>
    <row r="1" spans="1:17" s="79" customFormat="1" ht="15" customHeight="1">
      <c r="A1" s="78" t="s">
        <v>104</v>
      </c>
      <c r="I1" s="80"/>
      <c r="J1" s="78" t="s">
        <v>134</v>
      </c>
      <c r="K1" s="78"/>
      <c r="L1" s="78"/>
      <c r="M1" s="78"/>
      <c r="N1" s="78"/>
      <c r="O1" s="78"/>
      <c r="P1" s="78"/>
      <c r="Q1" s="78"/>
    </row>
    <row r="2" spans="1:17" ht="11.45" customHeight="1" thickBot="1">
      <c r="A2" s="81"/>
      <c r="B2" s="81"/>
      <c r="C2" s="81"/>
      <c r="D2" s="81"/>
      <c r="E2" s="81"/>
      <c r="F2" s="81"/>
      <c r="G2" s="81"/>
      <c r="H2" s="82" t="s">
        <v>56</v>
      </c>
      <c r="I2" s="83"/>
      <c r="J2" s="84"/>
      <c r="K2" s="84"/>
      <c r="L2" s="84"/>
      <c r="M2" s="84"/>
      <c r="N2" s="84"/>
      <c r="O2" s="84"/>
      <c r="P2" s="84"/>
      <c r="Q2" s="82" t="s">
        <v>56</v>
      </c>
    </row>
    <row r="3" spans="1:17" s="93" customFormat="1" ht="16.5" customHeight="1">
      <c r="A3" s="518" t="s">
        <v>105</v>
      </c>
      <c r="B3" s="519"/>
      <c r="C3" s="519"/>
      <c r="D3" s="519"/>
      <c r="E3" s="520"/>
      <c r="F3" s="86" t="s">
        <v>183</v>
      </c>
      <c r="G3" s="87" t="s">
        <v>196</v>
      </c>
      <c r="H3" s="88" t="s">
        <v>202</v>
      </c>
      <c r="I3" s="89"/>
      <c r="J3" s="518" t="s">
        <v>105</v>
      </c>
      <c r="K3" s="519"/>
      <c r="L3" s="519"/>
      <c r="M3" s="519"/>
      <c r="N3" s="520"/>
      <c r="O3" s="90" t="s">
        <v>183</v>
      </c>
      <c r="P3" s="91" t="s">
        <v>196</v>
      </c>
      <c r="Q3" s="92" t="s">
        <v>202</v>
      </c>
    </row>
    <row r="4" spans="1:17" s="93" customFormat="1" ht="15.75" customHeight="1">
      <c r="A4" s="521" t="s">
        <v>106</v>
      </c>
      <c r="B4" s="522"/>
      <c r="C4" s="522"/>
      <c r="D4" s="522"/>
      <c r="E4" s="523"/>
      <c r="F4" s="94"/>
      <c r="G4" s="95"/>
      <c r="H4" s="96"/>
      <c r="I4" s="97"/>
      <c r="J4" s="521" t="s">
        <v>106</v>
      </c>
      <c r="K4" s="522"/>
      <c r="L4" s="522"/>
      <c r="M4" s="522"/>
      <c r="N4" s="523"/>
      <c r="O4" s="98"/>
      <c r="P4" s="99"/>
      <c r="Q4" s="96"/>
    </row>
    <row r="5" spans="1:17" s="93" customFormat="1" ht="15.75" customHeight="1">
      <c r="A5" s="507" t="s">
        <v>107</v>
      </c>
      <c r="B5" s="508"/>
      <c r="C5" s="508"/>
      <c r="D5" s="508"/>
      <c r="E5" s="509"/>
      <c r="F5" s="100"/>
      <c r="G5" s="101"/>
      <c r="H5" s="102"/>
      <c r="I5" s="97"/>
      <c r="J5" s="507" t="s">
        <v>107</v>
      </c>
      <c r="K5" s="508"/>
      <c r="L5" s="508"/>
      <c r="M5" s="508"/>
      <c r="N5" s="509"/>
      <c r="O5" s="103"/>
      <c r="P5" s="104"/>
      <c r="Q5" s="102"/>
    </row>
    <row r="6" spans="1:17" s="112" customFormat="1" ht="15.75" customHeight="1">
      <c r="A6" s="510" t="s">
        <v>108</v>
      </c>
      <c r="B6" s="511"/>
      <c r="C6" s="511"/>
      <c r="D6" s="511"/>
      <c r="E6" s="105"/>
      <c r="F6" s="106">
        <v>889955</v>
      </c>
      <c r="G6" s="107">
        <v>884494</v>
      </c>
      <c r="H6" s="108">
        <v>933825</v>
      </c>
      <c r="I6" s="109"/>
      <c r="J6" s="510" t="s">
        <v>135</v>
      </c>
      <c r="K6" s="511"/>
      <c r="L6" s="511"/>
      <c r="M6" s="511"/>
      <c r="N6" s="105"/>
      <c r="O6" s="110">
        <v>1176286</v>
      </c>
      <c r="P6" s="111">
        <v>1167779</v>
      </c>
      <c r="Q6" s="108">
        <v>1128101</v>
      </c>
    </row>
    <row r="7" spans="1:17" s="93" customFormat="1" ht="15.75" customHeight="1">
      <c r="A7" s="113"/>
      <c r="B7" s="114"/>
      <c r="C7" s="114" t="s">
        <v>109</v>
      </c>
      <c r="D7" s="115" t="s">
        <v>110</v>
      </c>
      <c r="E7" s="116"/>
      <c r="F7" s="117">
        <v>724114</v>
      </c>
      <c r="G7" s="118">
        <v>713893</v>
      </c>
      <c r="H7" s="119">
        <v>764543</v>
      </c>
      <c r="I7" s="97"/>
      <c r="J7" s="113"/>
      <c r="K7" s="114"/>
      <c r="L7" s="114" t="s">
        <v>109</v>
      </c>
      <c r="M7" s="115" t="s">
        <v>110</v>
      </c>
      <c r="N7" s="116"/>
      <c r="O7" s="120">
        <v>818675</v>
      </c>
      <c r="P7" s="121">
        <v>846624</v>
      </c>
      <c r="Q7" s="119">
        <v>853618</v>
      </c>
    </row>
    <row r="8" spans="1:17" s="93" customFormat="1" ht="15.75" customHeight="1">
      <c r="A8" s="113"/>
      <c r="B8" s="114"/>
      <c r="C8" s="114" t="s">
        <v>111</v>
      </c>
      <c r="D8" s="115" t="s">
        <v>112</v>
      </c>
      <c r="E8" s="116"/>
      <c r="F8" s="117">
        <v>165841</v>
      </c>
      <c r="G8" s="118">
        <v>170601</v>
      </c>
      <c r="H8" s="119">
        <v>169282</v>
      </c>
      <c r="I8" s="97"/>
      <c r="J8" s="113"/>
      <c r="K8" s="114"/>
      <c r="L8" s="114" t="s">
        <v>111</v>
      </c>
      <c r="M8" s="115" t="s">
        <v>112</v>
      </c>
      <c r="N8" s="116"/>
      <c r="O8" s="120">
        <v>357611</v>
      </c>
      <c r="P8" s="121">
        <v>321155</v>
      </c>
      <c r="Q8" s="119">
        <v>274483</v>
      </c>
    </row>
    <row r="9" spans="1:17" s="93" customFormat="1" ht="15.75" customHeight="1">
      <c r="A9" s="113"/>
      <c r="B9" s="114"/>
      <c r="C9" s="114" t="s">
        <v>113</v>
      </c>
      <c r="D9" s="115" t="s">
        <v>114</v>
      </c>
      <c r="E9" s="116"/>
      <c r="F9" s="117">
        <v>0</v>
      </c>
      <c r="G9" s="118">
        <v>0</v>
      </c>
      <c r="H9" s="122"/>
      <c r="I9" s="97"/>
      <c r="J9" s="113"/>
      <c r="K9" s="114"/>
      <c r="L9" s="114" t="s">
        <v>113</v>
      </c>
      <c r="M9" s="115" t="s">
        <v>114</v>
      </c>
      <c r="N9" s="116"/>
      <c r="O9" s="120">
        <v>0</v>
      </c>
      <c r="P9" s="121">
        <v>0</v>
      </c>
      <c r="Q9" s="122">
        <v>0</v>
      </c>
    </row>
    <row r="10" spans="1:17" s="93" customFormat="1" ht="13.5" customHeight="1">
      <c r="A10" s="113"/>
      <c r="B10" s="114"/>
      <c r="C10" s="114"/>
      <c r="D10" s="115"/>
      <c r="E10" s="116"/>
      <c r="F10" s="117"/>
      <c r="G10" s="118"/>
      <c r="H10" s="122"/>
      <c r="I10" s="97"/>
      <c r="J10" s="113"/>
      <c r="K10" s="114"/>
      <c r="L10" s="114"/>
      <c r="M10" s="115"/>
      <c r="N10" s="116"/>
      <c r="O10" s="120"/>
      <c r="P10" s="121"/>
      <c r="Q10" s="122"/>
    </row>
    <row r="11" spans="1:17" s="93" customFormat="1" ht="15.75" customHeight="1">
      <c r="A11" s="507" t="s">
        <v>115</v>
      </c>
      <c r="B11" s="508"/>
      <c r="C11" s="508"/>
      <c r="D11" s="508"/>
      <c r="E11" s="509"/>
      <c r="F11" s="117"/>
      <c r="G11" s="118"/>
      <c r="H11" s="122"/>
      <c r="I11" s="97"/>
      <c r="J11" s="507" t="s">
        <v>115</v>
      </c>
      <c r="K11" s="508"/>
      <c r="L11" s="508"/>
      <c r="M11" s="508"/>
      <c r="N11" s="509"/>
      <c r="O11" s="120"/>
      <c r="P11" s="121"/>
      <c r="Q11" s="122"/>
    </row>
    <row r="12" spans="1:17" s="125" customFormat="1" ht="15.75" customHeight="1">
      <c r="A12" s="510" t="s">
        <v>116</v>
      </c>
      <c r="B12" s="511"/>
      <c r="C12" s="511"/>
      <c r="D12" s="511"/>
      <c r="E12" s="123"/>
      <c r="F12" s="106">
        <v>762742</v>
      </c>
      <c r="G12" s="107">
        <v>753132</v>
      </c>
      <c r="H12" s="108">
        <v>747584</v>
      </c>
      <c r="I12" s="124"/>
      <c r="J12" s="510" t="s">
        <v>136</v>
      </c>
      <c r="K12" s="511"/>
      <c r="L12" s="511"/>
      <c r="M12" s="511"/>
      <c r="N12" s="123"/>
      <c r="O12" s="110">
        <v>1283026</v>
      </c>
      <c r="P12" s="111">
        <v>1276209</v>
      </c>
      <c r="Q12" s="108">
        <v>1257902</v>
      </c>
    </row>
    <row r="13" spans="1:17" s="93" customFormat="1" ht="15.75" customHeight="1">
      <c r="A13" s="113"/>
      <c r="B13" s="114"/>
      <c r="C13" s="114" t="s">
        <v>109</v>
      </c>
      <c r="D13" s="115" t="s">
        <v>117</v>
      </c>
      <c r="E13" s="116"/>
      <c r="F13" s="117">
        <v>725455</v>
      </c>
      <c r="G13" s="118">
        <v>719366</v>
      </c>
      <c r="H13" s="119">
        <v>714060</v>
      </c>
      <c r="I13" s="97"/>
      <c r="J13" s="113"/>
      <c r="K13" s="114"/>
      <c r="L13" s="114" t="s">
        <v>109</v>
      </c>
      <c r="M13" s="115" t="s">
        <v>117</v>
      </c>
      <c r="N13" s="116"/>
      <c r="O13" s="120">
        <v>1053719</v>
      </c>
      <c r="P13" s="121">
        <v>1058031</v>
      </c>
      <c r="Q13" s="119">
        <v>1053766</v>
      </c>
    </row>
    <row r="14" spans="1:17" s="93" customFormat="1" ht="15.75" customHeight="1">
      <c r="A14" s="113"/>
      <c r="B14" s="114"/>
      <c r="C14" s="114" t="s">
        <v>111</v>
      </c>
      <c r="D14" s="115" t="s">
        <v>118</v>
      </c>
      <c r="E14" s="116"/>
      <c r="F14" s="117">
        <v>37202</v>
      </c>
      <c r="G14" s="118">
        <v>33676</v>
      </c>
      <c r="H14" s="119">
        <v>31791</v>
      </c>
      <c r="I14" s="97"/>
      <c r="J14" s="113"/>
      <c r="K14" s="114"/>
      <c r="L14" s="114" t="s">
        <v>111</v>
      </c>
      <c r="M14" s="115" t="s">
        <v>118</v>
      </c>
      <c r="N14" s="116"/>
      <c r="O14" s="120">
        <v>229143</v>
      </c>
      <c r="P14" s="121">
        <v>217807</v>
      </c>
      <c r="Q14" s="119">
        <v>204023</v>
      </c>
    </row>
    <row r="15" spans="1:17" s="93" customFormat="1" ht="15.75" customHeight="1">
      <c r="A15" s="113"/>
      <c r="B15" s="114"/>
      <c r="C15" s="114" t="s">
        <v>113</v>
      </c>
      <c r="D15" s="115" t="s">
        <v>119</v>
      </c>
      <c r="E15" s="116"/>
      <c r="F15" s="117">
        <v>85</v>
      </c>
      <c r="G15" s="118">
        <v>90</v>
      </c>
      <c r="H15" s="119">
        <v>1733</v>
      </c>
      <c r="I15" s="97"/>
      <c r="J15" s="113"/>
      <c r="K15" s="114"/>
      <c r="L15" s="114" t="s">
        <v>113</v>
      </c>
      <c r="M15" s="115" t="s">
        <v>119</v>
      </c>
      <c r="N15" s="116"/>
      <c r="O15" s="120">
        <v>164</v>
      </c>
      <c r="P15" s="121">
        <v>371</v>
      </c>
      <c r="Q15" s="119">
        <v>113</v>
      </c>
    </row>
    <row r="16" spans="1:17" s="93" customFormat="1" ht="15.75" customHeight="1">
      <c r="A16" s="113"/>
      <c r="B16" s="114"/>
      <c r="C16" s="114" t="s">
        <v>120</v>
      </c>
      <c r="D16" s="115" t="s">
        <v>121</v>
      </c>
      <c r="E16" s="115"/>
      <c r="F16" s="117">
        <v>0</v>
      </c>
      <c r="G16" s="118">
        <v>0</v>
      </c>
      <c r="H16" s="122">
        <v>0</v>
      </c>
      <c r="I16" s="97"/>
      <c r="J16" s="113"/>
      <c r="K16" s="114"/>
      <c r="L16" s="114" t="s">
        <v>120</v>
      </c>
      <c r="M16" s="115" t="s">
        <v>121</v>
      </c>
      <c r="N16" s="115"/>
      <c r="O16" s="120">
        <v>0</v>
      </c>
      <c r="P16" s="121">
        <v>0</v>
      </c>
      <c r="Q16" s="122">
        <v>0</v>
      </c>
    </row>
    <row r="17" spans="1:17" s="93" customFormat="1" ht="15.75" customHeight="1">
      <c r="A17" s="103"/>
      <c r="B17" s="126"/>
      <c r="C17" s="126"/>
      <c r="D17" s="126"/>
      <c r="E17" s="126"/>
      <c r="F17" s="117"/>
      <c r="G17" s="118"/>
      <c r="H17" s="119"/>
      <c r="I17" s="97"/>
      <c r="J17" s="103"/>
      <c r="K17" s="126"/>
      <c r="L17" s="126"/>
      <c r="M17" s="126"/>
      <c r="N17" s="126"/>
      <c r="O17" s="120"/>
      <c r="P17" s="121"/>
      <c r="Q17" s="119"/>
    </row>
    <row r="18" spans="1:17" s="93" customFormat="1" ht="15.75" customHeight="1">
      <c r="A18" s="127" t="s">
        <v>122</v>
      </c>
      <c r="B18" s="128"/>
      <c r="C18" s="128"/>
      <c r="D18" s="128"/>
      <c r="E18" s="128"/>
      <c r="F18" s="129"/>
      <c r="G18" s="130"/>
      <c r="H18" s="131"/>
      <c r="I18" s="97"/>
      <c r="J18" s="515" t="s">
        <v>122</v>
      </c>
      <c r="K18" s="516"/>
      <c r="L18" s="516"/>
      <c r="M18" s="516"/>
      <c r="N18" s="517"/>
      <c r="O18" s="132"/>
      <c r="P18" s="133"/>
      <c r="Q18" s="131"/>
    </row>
    <row r="19" spans="1:17" s="93" customFormat="1" ht="15.75" customHeight="1">
      <c r="A19" s="507" t="s">
        <v>107</v>
      </c>
      <c r="B19" s="508"/>
      <c r="C19" s="508"/>
      <c r="D19" s="508"/>
      <c r="E19" s="509"/>
      <c r="F19" s="129"/>
      <c r="G19" s="130"/>
      <c r="H19" s="131"/>
      <c r="I19" s="89"/>
      <c r="J19" s="507" t="s">
        <v>107</v>
      </c>
      <c r="K19" s="508"/>
      <c r="L19" s="508"/>
      <c r="M19" s="508"/>
      <c r="N19" s="509"/>
      <c r="O19" s="132"/>
      <c r="P19" s="133"/>
      <c r="Q19" s="131"/>
    </row>
    <row r="20" spans="1:17" s="112" customFormat="1" ht="15.75" customHeight="1">
      <c r="A20" s="510" t="s">
        <v>123</v>
      </c>
      <c r="B20" s="511"/>
      <c r="C20" s="511"/>
      <c r="D20" s="511"/>
      <c r="E20" s="105"/>
      <c r="F20" s="106">
        <v>241461</v>
      </c>
      <c r="G20" s="107">
        <v>278152</v>
      </c>
      <c r="H20" s="108">
        <v>258301</v>
      </c>
      <c r="J20" s="510" t="s">
        <v>123</v>
      </c>
      <c r="K20" s="511"/>
      <c r="L20" s="511"/>
      <c r="M20" s="511"/>
      <c r="N20" s="105"/>
      <c r="O20" s="110">
        <v>755051</v>
      </c>
      <c r="P20" s="111">
        <v>830012</v>
      </c>
      <c r="Q20" s="108">
        <v>755204</v>
      </c>
    </row>
    <row r="21" spans="1:17" s="93" customFormat="1" ht="15.75" customHeight="1">
      <c r="A21" s="134"/>
      <c r="B21" s="135"/>
      <c r="C21" s="114" t="s">
        <v>109</v>
      </c>
      <c r="D21" s="115" t="s">
        <v>124</v>
      </c>
      <c r="E21" s="135"/>
      <c r="F21" s="136">
        <v>30000</v>
      </c>
      <c r="G21" s="137">
        <v>30000</v>
      </c>
      <c r="H21" s="122">
        <v>80000</v>
      </c>
      <c r="J21" s="134"/>
      <c r="K21" s="135"/>
      <c r="L21" s="114" t="s">
        <v>109</v>
      </c>
      <c r="M21" s="115" t="s">
        <v>124</v>
      </c>
      <c r="N21" s="135"/>
      <c r="O21" s="138">
        <v>445300</v>
      </c>
      <c r="P21" s="139">
        <v>496400</v>
      </c>
      <c r="Q21" s="122">
        <v>443300</v>
      </c>
    </row>
    <row r="22" spans="1:17" s="93" customFormat="1" ht="15.75" customHeight="1">
      <c r="A22" s="113"/>
      <c r="B22" s="114"/>
      <c r="C22" s="114" t="s">
        <v>111</v>
      </c>
      <c r="D22" s="115" t="s">
        <v>125</v>
      </c>
      <c r="E22" s="116"/>
      <c r="F22" s="117">
        <v>207868</v>
      </c>
      <c r="G22" s="118">
        <v>241464</v>
      </c>
      <c r="H22" s="122">
        <v>173565</v>
      </c>
      <c r="J22" s="113"/>
      <c r="K22" s="114"/>
      <c r="L22" s="114" t="s">
        <v>111</v>
      </c>
      <c r="M22" s="115" t="s">
        <v>137</v>
      </c>
      <c r="N22" s="116"/>
      <c r="O22" s="120">
        <v>85766</v>
      </c>
      <c r="P22" s="121">
        <v>86906</v>
      </c>
      <c r="Q22" s="122">
        <v>53066</v>
      </c>
    </row>
    <row r="23" spans="1:17" s="93" customFormat="1" ht="15.75" customHeight="1">
      <c r="A23" s="113"/>
      <c r="B23" s="114"/>
      <c r="C23" s="114" t="s">
        <v>113</v>
      </c>
      <c r="D23" s="115" t="s">
        <v>126</v>
      </c>
      <c r="E23" s="116"/>
      <c r="F23" s="136">
        <v>3593</v>
      </c>
      <c r="G23" s="118">
        <v>6688</v>
      </c>
      <c r="H23" s="119">
        <v>4736</v>
      </c>
      <c r="J23" s="113"/>
      <c r="K23" s="114"/>
      <c r="L23" s="114" t="s">
        <v>113</v>
      </c>
      <c r="M23" s="140" t="s">
        <v>138</v>
      </c>
      <c r="N23" s="116"/>
      <c r="O23" s="138">
        <v>1946</v>
      </c>
      <c r="P23" s="121">
        <v>12246</v>
      </c>
      <c r="Q23" s="119">
        <v>19417</v>
      </c>
    </row>
    <row r="24" spans="1:17" s="93" customFormat="1" ht="15.75" customHeight="1">
      <c r="A24" s="113"/>
      <c r="B24" s="114"/>
      <c r="C24" s="114" t="s">
        <v>120</v>
      </c>
      <c r="D24" s="115" t="s">
        <v>127</v>
      </c>
      <c r="E24" s="116"/>
      <c r="F24" s="136">
        <v>0</v>
      </c>
      <c r="G24" s="118">
        <v>0</v>
      </c>
      <c r="H24" s="119">
        <v>0</v>
      </c>
      <c r="J24" s="113"/>
      <c r="K24" s="114"/>
      <c r="L24" s="114" t="s">
        <v>120</v>
      </c>
      <c r="M24" s="115" t="s">
        <v>139</v>
      </c>
      <c r="N24" s="116"/>
      <c r="O24" s="138">
        <v>17386</v>
      </c>
      <c r="P24" s="121">
        <v>26024</v>
      </c>
      <c r="Q24" s="119">
        <v>29643</v>
      </c>
    </row>
    <row r="25" spans="1:17" s="93" customFormat="1" ht="15.75" customHeight="1">
      <c r="A25" s="113"/>
      <c r="B25" s="114"/>
      <c r="C25" s="114"/>
      <c r="D25" s="115"/>
      <c r="E25" s="116"/>
      <c r="F25" s="136"/>
      <c r="G25" s="118"/>
      <c r="H25" s="119"/>
      <c r="J25" s="113"/>
      <c r="K25" s="114"/>
      <c r="L25" s="114" t="s">
        <v>140</v>
      </c>
      <c r="M25" s="115" t="s">
        <v>141</v>
      </c>
      <c r="N25" s="116"/>
      <c r="O25" s="138">
        <v>204653</v>
      </c>
      <c r="P25" s="139">
        <v>208436</v>
      </c>
      <c r="Q25" s="122">
        <v>209778</v>
      </c>
    </row>
    <row r="26" spans="1:17" s="93" customFormat="1" ht="15.75" customHeight="1">
      <c r="A26" s="507" t="s">
        <v>115</v>
      </c>
      <c r="B26" s="508"/>
      <c r="C26" s="508"/>
      <c r="D26" s="508"/>
      <c r="E26" s="509"/>
      <c r="F26" s="117"/>
      <c r="G26" s="118"/>
      <c r="H26" s="119"/>
      <c r="J26" s="113"/>
      <c r="K26" s="114"/>
      <c r="L26" s="114"/>
      <c r="M26" s="115"/>
      <c r="N26" s="116"/>
      <c r="O26" s="138"/>
      <c r="P26" s="139"/>
      <c r="Q26" s="122"/>
    </row>
    <row r="27" spans="1:17" s="112" customFormat="1" ht="15.75" customHeight="1">
      <c r="A27" s="510" t="s">
        <v>128</v>
      </c>
      <c r="B27" s="511"/>
      <c r="C27" s="511"/>
      <c r="D27" s="511"/>
      <c r="E27" s="123"/>
      <c r="F27" s="106">
        <v>450717</v>
      </c>
      <c r="G27" s="141">
        <v>545007</v>
      </c>
      <c r="H27" s="142">
        <v>543151</v>
      </c>
      <c r="J27" s="113"/>
      <c r="K27" s="114"/>
      <c r="L27" s="114"/>
      <c r="M27" s="115"/>
      <c r="N27" s="116"/>
      <c r="O27" s="143"/>
      <c r="P27" s="144"/>
      <c r="Q27" s="145"/>
    </row>
    <row r="28" spans="1:17" s="93" customFormat="1" ht="15.75" customHeight="1">
      <c r="A28" s="113"/>
      <c r="B28" s="114"/>
      <c r="C28" s="114" t="s">
        <v>109</v>
      </c>
      <c r="D28" s="115" t="s">
        <v>129</v>
      </c>
      <c r="E28" s="116"/>
      <c r="F28" s="117">
        <v>366319</v>
      </c>
      <c r="G28" s="118">
        <v>456945</v>
      </c>
      <c r="H28" s="119">
        <v>448329</v>
      </c>
      <c r="J28" s="507" t="s">
        <v>115</v>
      </c>
      <c r="K28" s="508"/>
      <c r="L28" s="508"/>
      <c r="M28" s="508"/>
      <c r="N28" s="509"/>
      <c r="O28" s="120"/>
      <c r="P28" s="121"/>
      <c r="Q28" s="119"/>
    </row>
    <row r="29" spans="1:17" s="93" customFormat="1" ht="15.75" customHeight="1">
      <c r="A29" s="113"/>
      <c r="B29" s="114"/>
      <c r="C29" s="114" t="s">
        <v>111</v>
      </c>
      <c r="D29" s="115" t="s">
        <v>130</v>
      </c>
      <c r="E29" s="116"/>
      <c r="F29" s="117">
        <v>83427</v>
      </c>
      <c r="G29" s="137">
        <v>88062</v>
      </c>
      <c r="H29" s="122">
        <v>94822</v>
      </c>
      <c r="J29" s="510" t="s">
        <v>128</v>
      </c>
      <c r="K29" s="511"/>
      <c r="L29" s="511"/>
      <c r="M29" s="511"/>
      <c r="N29" s="123"/>
      <c r="O29" s="110">
        <v>1172233</v>
      </c>
      <c r="P29" s="111">
        <v>1236818</v>
      </c>
      <c r="Q29" s="108">
        <v>1174751</v>
      </c>
    </row>
    <row r="30" spans="1:17" s="93" customFormat="1" ht="15.75" customHeight="1">
      <c r="A30" s="113"/>
      <c r="B30" s="114"/>
      <c r="C30" s="114" t="s">
        <v>113</v>
      </c>
      <c r="D30" s="115" t="s">
        <v>216</v>
      </c>
      <c r="E30" s="116"/>
      <c r="F30" s="136">
        <v>971</v>
      </c>
      <c r="G30" s="146">
        <v>0</v>
      </c>
      <c r="H30" s="147"/>
      <c r="J30" s="113"/>
      <c r="K30" s="114"/>
      <c r="L30" s="114" t="s">
        <v>109</v>
      </c>
      <c r="M30" s="115" t="s">
        <v>129</v>
      </c>
      <c r="N30" s="116"/>
      <c r="O30" s="120">
        <v>260679</v>
      </c>
      <c r="P30" s="121">
        <v>298512</v>
      </c>
      <c r="Q30" s="119">
        <v>207419</v>
      </c>
    </row>
    <row r="31" spans="1:17" s="93" customFormat="1" ht="15.75" customHeight="1">
      <c r="A31" s="148"/>
      <c r="B31" s="149"/>
      <c r="C31" s="149"/>
      <c r="D31" s="150"/>
      <c r="E31" s="151"/>
      <c r="F31" s="152"/>
      <c r="G31" s="153"/>
      <c r="H31" s="154"/>
      <c r="J31" s="113"/>
      <c r="K31" s="114"/>
      <c r="L31" s="114" t="s">
        <v>111</v>
      </c>
      <c r="M31" s="115" t="s">
        <v>130</v>
      </c>
      <c r="N31" s="116"/>
      <c r="O31" s="120">
        <v>911554</v>
      </c>
      <c r="P31" s="121">
        <v>938306</v>
      </c>
      <c r="Q31" s="119">
        <v>967332</v>
      </c>
    </row>
    <row r="32" spans="1:17" s="93" customFormat="1" ht="12" customHeight="1">
      <c r="A32" s="512" t="s">
        <v>131</v>
      </c>
      <c r="B32" s="512"/>
      <c r="C32" s="512"/>
      <c r="D32" s="512"/>
      <c r="E32" s="97"/>
      <c r="F32" s="155"/>
      <c r="G32" s="155"/>
      <c r="H32" s="155"/>
      <c r="J32" s="148"/>
      <c r="K32" s="149"/>
      <c r="L32" s="149"/>
      <c r="M32" s="150"/>
      <c r="N32" s="151"/>
      <c r="O32" s="156"/>
      <c r="P32" s="157"/>
      <c r="Q32" s="158"/>
    </row>
    <row r="33" spans="1:91" s="159" customFormat="1" ht="12" customHeight="1">
      <c r="A33" s="513" t="s">
        <v>132</v>
      </c>
      <c r="B33" s="513"/>
      <c r="C33" s="513"/>
      <c r="D33" s="513"/>
      <c r="E33" s="513"/>
      <c r="F33" s="513"/>
      <c r="G33" s="513"/>
      <c r="H33" s="513"/>
      <c r="J33" s="512" t="s">
        <v>131</v>
      </c>
      <c r="K33" s="512"/>
      <c r="L33" s="512"/>
      <c r="M33" s="512"/>
      <c r="N33" s="97"/>
      <c r="O33" s="155"/>
      <c r="P33" s="155"/>
      <c r="Q33" s="155"/>
    </row>
    <row r="34" spans="1:91" s="159" customFormat="1" ht="12" customHeight="1">
      <c r="A34" s="514" t="s">
        <v>133</v>
      </c>
      <c r="B34" s="514"/>
      <c r="C34" s="514"/>
      <c r="D34" s="514"/>
      <c r="E34" s="514"/>
      <c r="F34" s="514"/>
      <c r="G34" s="514"/>
      <c r="H34" s="514"/>
      <c r="J34" s="513" t="s">
        <v>188</v>
      </c>
      <c r="K34" s="513"/>
      <c r="L34" s="513"/>
      <c r="M34" s="513"/>
      <c r="N34" s="513"/>
      <c r="O34" s="513"/>
      <c r="P34" s="513"/>
      <c r="Q34" s="513"/>
    </row>
    <row r="35" spans="1:91" ht="12" customHeight="1">
      <c r="J35" s="514" t="s">
        <v>189</v>
      </c>
      <c r="K35" s="514"/>
      <c r="L35" s="514"/>
      <c r="M35" s="514"/>
      <c r="N35" s="514"/>
      <c r="O35" s="514"/>
      <c r="P35" s="514"/>
      <c r="Q35" s="514"/>
    </row>
    <row r="37" spans="1:91">
      <c r="CM37" s="160"/>
    </row>
  </sheetData>
  <mergeCells count="27">
    <mergeCell ref="A32:D32"/>
    <mergeCell ref="A33:H33"/>
    <mergeCell ref="A34:H34"/>
    <mergeCell ref="A11:E11"/>
    <mergeCell ref="A12:D12"/>
    <mergeCell ref="A19:E19"/>
    <mergeCell ref="A20:D20"/>
    <mergeCell ref="A26:E26"/>
    <mergeCell ref="A27:D27"/>
    <mergeCell ref="A6:D6"/>
    <mergeCell ref="A3:E3"/>
    <mergeCell ref="A4:E4"/>
    <mergeCell ref="A5:E5"/>
    <mergeCell ref="J3:N3"/>
    <mergeCell ref="J4:N4"/>
    <mergeCell ref="J5:N5"/>
    <mergeCell ref="J6:M6"/>
    <mergeCell ref="J11:N11"/>
    <mergeCell ref="J12:M12"/>
    <mergeCell ref="J18:N18"/>
    <mergeCell ref="J19:N19"/>
    <mergeCell ref="J20:M20"/>
    <mergeCell ref="J28:N28"/>
    <mergeCell ref="J29:M29"/>
    <mergeCell ref="J33:M33"/>
    <mergeCell ref="J34:Q34"/>
    <mergeCell ref="J35:Q3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明朝,標準"&amp;6財政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8"/>
  <sheetViews>
    <sheetView showGridLines="0" view="pageBreakPreview" zoomScaleNormal="100" zoomScaleSheetLayoutView="100" workbookViewId="0"/>
  </sheetViews>
  <sheetFormatPr defaultRowHeight="13.5"/>
  <cols>
    <col min="1" max="1" width="1.75" style="225" customWidth="1"/>
    <col min="2" max="3" width="3.75" style="225" customWidth="1"/>
    <col min="4" max="4" width="11.5" style="225" customWidth="1"/>
    <col min="5" max="5" width="1.625" style="225" customWidth="1"/>
    <col min="6" max="6" width="11.875" style="225" customWidth="1"/>
    <col min="7" max="7" width="8.125" style="225" customWidth="1"/>
    <col min="8" max="8" width="11.875" style="225" customWidth="1"/>
    <col min="9" max="9" width="8.125" style="225" customWidth="1"/>
    <col min="10" max="10" width="11.875" style="225" customWidth="1"/>
    <col min="11" max="11" width="8.125" style="225" customWidth="1"/>
    <col min="12" max="12" width="11.875" style="225" customWidth="1"/>
    <col min="13" max="13" width="8.125" style="225" customWidth="1"/>
    <col min="14" max="14" width="11.875" style="225" customWidth="1"/>
    <col min="15" max="15" width="8.125" style="225" customWidth="1"/>
    <col min="16" max="16384" width="9" style="225"/>
  </cols>
  <sheetData>
    <row r="1" spans="1:18" s="178" customFormat="1" ht="15" customHeight="1">
      <c r="A1" s="2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180" customFormat="1" ht="11.45" customHeight="1" thickBot="1">
      <c r="A2" s="179"/>
      <c r="B2" s="179"/>
      <c r="C2" s="179"/>
      <c r="D2" s="179"/>
      <c r="E2" s="179"/>
      <c r="F2" s="179"/>
      <c r="G2" s="179"/>
      <c r="O2" s="7" t="s">
        <v>142</v>
      </c>
    </row>
    <row r="3" spans="1:18" s="180" customFormat="1" ht="15.95" customHeight="1">
      <c r="A3" s="181"/>
      <c r="B3" s="556" t="s">
        <v>0</v>
      </c>
      <c r="C3" s="556"/>
      <c r="D3" s="556"/>
      <c r="E3" s="182"/>
      <c r="F3" s="567" t="s">
        <v>194</v>
      </c>
      <c r="G3" s="525"/>
      <c r="H3" s="567">
        <v>30</v>
      </c>
      <c r="I3" s="525"/>
      <c r="J3" s="567" t="s">
        <v>205</v>
      </c>
      <c r="K3" s="525"/>
      <c r="L3" s="524" t="s">
        <v>185</v>
      </c>
      <c r="M3" s="525"/>
      <c r="N3" s="524" t="s">
        <v>197</v>
      </c>
      <c r="O3" s="555"/>
    </row>
    <row r="4" spans="1:18" s="180" customFormat="1" ht="15.95" customHeight="1">
      <c r="A4" s="162"/>
      <c r="B4" s="530"/>
      <c r="C4" s="530"/>
      <c r="D4" s="530"/>
      <c r="E4" s="183"/>
      <c r="F4" s="162" t="s">
        <v>11</v>
      </c>
      <c r="G4" s="184" t="s">
        <v>12</v>
      </c>
      <c r="H4" s="162" t="s">
        <v>11</v>
      </c>
      <c r="I4" s="184" t="s">
        <v>12</v>
      </c>
      <c r="J4" s="185" t="s">
        <v>11</v>
      </c>
      <c r="K4" s="184" t="s">
        <v>12</v>
      </c>
      <c r="L4" s="162" t="s">
        <v>11</v>
      </c>
      <c r="M4" s="184" t="s">
        <v>12</v>
      </c>
      <c r="N4" s="162" t="s">
        <v>11</v>
      </c>
      <c r="O4" s="163" t="s">
        <v>12</v>
      </c>
    </row>
    <row r="5" spans="1:18" s="191" customFormat="1" ht="18.75" customHeight="1">
      <c r="A5" s="186"/>
      <c r="B5" s="535" t="s">
        <v>13</v>
      </c>
      <c r="C5" s="535"/>
      <c r="D5" s="535"/>
      <c r="E5" s="187"/>
      <c r="F5" s="188">
        <v>7796554</v>
      </c>
      <c r="G5" s="189">
        <v>100</v>
      </c>
      <c r="H5" s="188">
        <v>7961173</v>
      </c>
      <c r="I5" s="189">
        <v>100</v>
      </c>
      <c r="J5" s="188">
        <v>8158270</v>
      </c>
      <c r="K5" s="189">
        <v>100</v>
      </c>
      <c r="L5" s="164">
        <v>8186887</v>
      </c>
      <c r="M5" s="190">
        <v>100</v>
      </c>
      <c r="N5" s="164">
        <v>7921648</v>
      </c>
      <c r="O5" s="165">
        <v>100</v>
      </c>
      <c r="Q5" s="180"/>
      <c r="R5" s="180"/>
    </row>
    <row r="6" spans="1:18" s="180" customFormat="1" ht="18.75" customHeight="1">
      <c r="A6" s="545" t="s">
        <v>175</v>
      </c>
      <c r="B6" s="546"/>
      <c r="C6" s="526" t="s">
        <v>143</v>
      </c>
      <c r="D6" s="538" t="s">
        <v>144</v>
      </c>
      <c r="E6" s="539"/>
      <c r="F6" s="192">
        <v>2956033</v>
      </c>
      <c r="G6" s="193">
        <v>37.9</v>
      </c>
      <c r="H6" s="194">
        <v>3082190</v>
      </c>
      <c r="I6" s="193">
        <v>37.799999999999997</v>
      </c>
      <c r="J6" s="194">
        <v>3117244</v>
      </c>
      <c r="K6" s="195">
        <v>38.1</v>
      </c>
      <c r="L6" s="166">
        <v>3222787</v>
      </c>
      <c r="M6" s="196">
        <v>39.4</v>
      </c>
      <c r="N6" s="166">
        <v>3156292</v>
      </c>
      <c r="O6" s="167">
        <v>39.799999999999997</v>
      </c>
    </row>
    <row r="7" spans="1:18" s="180" customFormat="1" ht="18.75" customHeight="1">
      <c r="A7" s="547"/>
      <c r="B7" s="548"/>
      <c r="C7" s="527"/>
      <c r="D7" s="536" t="s">
        <v>145</v>
      </c>
      <c r="E7" s="537"/>
      <c r="F7" s="197">
        <v>512085</v>
      </c>
      <c r="G7" s="198">
        <v>6.6</v>
      </c>
      <c r="H7" s="199">
        <v>540126</v>
      </c>
      <c r="I7" s="198">
        <v>6.6</v>
      </c>
      <c r="J7" s="199">
        <v>579309</v>
      </c>
      <c r="K7" s="200">
        <v>7.1</v>
      </c>
      <c r="L7" s="168">
        <v>494930</v>
      </c>
      <c r="M7" s="201">
        <v>6</v>
      </c>
      <c r="N7" s="168">
        <v>478581</v>
      </c>
      <c r="O7" s="169">
        <v>6</v>
      </c>
    </row>
    <row r="8" spans="1:18" s="180" customFormat="1" ht="18.75" customHeight="1">
      <c r="A8" s="547"/>
      <c r="B8" s="548"/>
      <c r="C8" s="540" t="s">
        <v>146</v>
      </c>
      <c r="D8" s="540"/>
      <c r="E8" s="541"/>
      <c r="F8" s="202">
        <v>3373354</v>
      </c>
      <c r="G8" s="203">
        <v>43.3</v>
      </c>
      <c r="H8" s="204">
        <v>3390646</v>
      </c>
      <c r="I8" s="203">
        <v>41.6</v>
      </c>
      <c r="J8" s="204">
        <v>3498973</v>
      </c>
      <c r="K8" s="205">
        <v>42.7</v>
      </c>
      <c r="L8" s="170">
        <v>3500555</v>
      </c>
      <c r="M8" s="206">
        <v>42.8</v>
      </c>
      <c r="N8" s="170">
        <v>3305418</v>
      </c>
      <c r="O8" s="171">
        <v>41.7</v>
      </c>
    </row>
    <row r="9" spans="1:18" s="180" customFormat="1" ht="18.75" customHeight="1">
      <c r="A9" s="547"/>
      <c r="B9" s="548"/>
      <c r="C9" s="542" t="s">
        <v>147</v>
      </c>
      <c r="D9" s="542"/>
      <c r="E9" s="543"/>
      <c r="F9" s="197">
        <v>119503</v>
      </c>
      <c r="G9" s="198">
        <v>1.5</v>
      </c>
      <c r="H9" s="199">
        <v>124778</v>
      </c>
      <c r="I9" s="198">
        <v>1.6</v>
      </c>
      <c r="J9" s="199">
        <v>132635</v>
      </c>
      <c r="K9" s="200">
        <v>1.6</v>
      </c>
      <c r="L9" s="168">
        <v>144111</v>
      </c>
      <c r="M9" s="201">
        <v>1.8</v>
      </c>
      <c r="N9" s="168">
        <v>148080</v>
      </c>
      <c r="O9" s="169">
        <v>1.9</v>
      </c>
    </row>
    <row r="10" spans="1:18" s="180" customFormat="1" ht="18.75" customHeight="1">
      <c r="A10" s="549"/>
      <c r="B10" s="550"/>
      <c r="C10" s="544" t="s">
        <v>148</v>
      </c>
      <c r="D10" s="542"/>
      <c r="E10" s="543"/>
      <c r="F10" s="197">
        <v>480389</v>
      </c>
      <c r="G10" s="198">
        <v>6.2</v>
      </c>
      <c r="H10" s="199">
        <v>461920</v>
      </c>
      <c r="I10" s="198">
        <v>5.7</v>
      </c>
      <c r="J10" s="199">
        <v>460007</v>
      </c>
      <c r="K10" s="200">
        <v>5.7</v>
      </c>
      <c r="L10" s="168">
        <v>446695</v>
      </c>
      <c r="M10" s="201">
        <v>5.4</v>
      </c>
      <c r="N10" s="168">
        <v>472025</v>
      </c>
      <c r="O10" s="169">
        <v>6</v>
      </c>
    </row>
    <row r="11" spans="1:18" s="180" customFormat="1" ht="41.25" customHeight="1">
      <c r="A11" s="553" t="s">
        <v>176</v>
      </c>
      <c r="B11" s="554"/>
      <c r="C11" s="551" t="s">
        <v>149</v>
      </c>
      <c r="D11" s="551"/>
      <c r="E11" s="552"/>
      <c r="F11" s="207">
        <v>355190</v>
      </c>
      <c r="G11" s="208">
        <v>4.5</v>
      </c>
      <c r="H11" s="209">
        <v>361513</v>
      </c>
      <c r="I11" s="208">
        <v>4.4000000000000004</v>
      </c>
      <c r="J11" s="209">
        <v>370102</v>
      </c>
      <c r="K11" s="210">
        <v>4.5</v>
      </c>
      <c r="L11" s="172">
        <v>377809</v>
      </c>
      <c r="M11" s="211">
        <v>4.5999999999999996</v>
      </c>
      <c r="N11" s="172">
        <v>361252</v>
      </c>
      <c r="O11" s="173">
        <v>4.5999999999999996</v>
      </c>
    </row>
    <row r="12" spans="1:18" s="180" customFormat="1" ht="18.75" customHeight="1">
      <c r="A12" s="162"/>
      <c r="B12" s="563" t="s">
        <v>150</v>
      </c>
      <c r="C12" s="564"/>
      <c r="D12" s="564"/>
      <c r="E12" s="212"/>
      <c r="F12" s="559">
        <v>97.6</v>
      </c>
      <c r="G12" s="559"/>
      <c r="H12" s="560">
        <v>97.6</v>
      </c>
      <c r="I12" s="559"/>
      <c r="J12" s="560">
        <v>97.8</v>
      </c>
      <c r="K12" s="559"/>
      <c r="L12" s="560">
        <v>97.6</v>
      </c>
      <c r="M12" s="559"/>
      <c r="N12" s="561">
        <v>97.8</v>
      </c>
      <c r="O12" s="562"/>
    </row>
    <row r="13" spans="1:18" s="180" customFormat="1" ht="18.75" customHeight="1">
      <c r="A13" s="528" t="s">
        <v>177</v>
      </c>
      <c r="B13" s="529"/>
      <c r="C13" s="529"/>
      <c r="D13" s="531" t="s">
        <v>151</v>
      </c>
      <c r="E13" s="532"/>
      <c r="F13" s="213">
        <v>336319.29945647501</v>
      </c>
      <c r="G13" s="213" t="s">
        <v>152</v>
      </c>
      <c r="H13" s="214">
        <v>337882</v>
      </c>
      <c r="I13" s="215" t="s">
        <v>152</v>
      </c>
      <c r="J13" s="216">
        <v>340751</v>
      </c>
      <c r="K13" s="213" t="s">
        <v>152</v>
      </c>
      <c r="L13" s="174">
        <v>333587</v>
      </c>
      <c r="M13" s="213" t="s">
        <v>152</v>
      </c>
      <c r="N13" s="174">
        <v>317654</v>
      </c>
      <c r="O13" s="175" t="s">
        <v>152</v>
      </c>
    </row>
    <row r="14" spans="1:18" s="180" customFormat="1" ht="18.75" customHeight="1">
      <c r="A14" s="358"/>
      <c r="B14" s="530"/>
      <c r="C14" s="530"/>
      <c r="D14" s="533" t="s">
        <v>153</v>
      </c>
      <c r="E14" s="534"/>
      <c r="F14" s="217">
        <v>149605.74893502705</v>
      </c>
      <c r="G14" s="218" t="s">
        <v>152</v>
      </c>
      <c r="H14" s="217">
        <v>151731</v>
      </c>
      <c r="I14" s="219" t="s">
        <v>152</v>
      </c>
      <c r="J14" s="220">
        <v>153912</v>
      </c>
      <c r="K14" s="218" t="s">
        <v>152</v>
      </c>
      <c r="L14" s="176">
        <v>152763</v>
      </c>
      <c r="M14" s="218" t="s">
        <v>152</v>
      </c>
      <c r="N14" s="176">
        <v>146975</v>
      </c>
      <c r="O14" s="177" t="s">
        <v>152</v>
      </c>
    </row>
    <row r="15" spans="1:18" s="180" customFormat="1" ht="12" customHeight="1">
      <c r="A15" s="558" t="s">
        <v>154</v>
      </c>
      <c r="B15" s="558"/>
      <c r="C15" s="558"/>
      <c r="D15" s="221"/>
      <c r="E15" s="221"/>
      <c r="F15" s="222"/>
      <c r="G15" s="222"/>
      <c r="H15" s="222"/>
      <c r="I15" s="222"/>
      <c r="J15" s="222"/>
      <c r="K15" s="222"/>
      <c r="L15" s="222"/>
      <c r="M15" s="222"/>
      <c r="N15" s="222"/>
      <c r="O15" s="222"/>
    </row>
    <row r="16" spans="1:18" s="224" customFormat="1" ht="11.25" customHeight="1">
      <c r="A16" s="223" t="s">
        <v>155</v>
      </c>
      <c r="B16" s="223"/>
      <c r="C16" s="223"/>
      <c r="D16" s="223"/>
      <c r="E16" s="223"/>
      <c r="F16" s="223"/>
      <c r="G16" s="223"/>
      <c r="H16" s="223"/>
      <c r="I16" s="223"/>
    </row>
    <row r="17" spans="1:15" ht="19.5" customHeight="1"/>
    <row r="18" spans="1:15" s="180" customFormat="1" ht="15" customHeight="1">
      <c r="A18" s="2" t="s">
        <v>174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1.25" customHeight="1" thickBot="1">
      <c r="O19" s="7" t="s">
        <v>156</v>
      </c>
    </row>
    <row r="20" spans="1:15" ht="21.75" customHeight="1">
      <c r="A20" s="181"/>
      <c r="B20" s="556" t="s">
        <v>0</v>
      </c>
      <c r="C20" s="556"/>
      <c r="D20" s="556"/>
      <c r="E20" s="182"/>
      <c r="F20" s="565" t="s">
        <v>204</v>
      </c>
      <c r="G20" s="566"/>
      <c r="H20" s="565">
        <v>30</v>
      </c>
      <c r="I20" s="566"/>
      <c r="J20" s="565" t="s">
        <v>183</v>
      </c>
      <c r="K20" s="566"/>
      <c r="L20" s="565" t="s">
        <v>196</v>
      </c>
      <c r="M20" s="566"/>
      <c r="N20" s="568" t="s">
        <v>197</v>
      </c>
      <c r="O20" s="566"/>
    </row>
    <row r="21" spans="1:15" ht="21.75" customHeight="1">
      <c r="A21" s="226"/>
      <c r="B21" s="564" t="s">
        <v>166</v>
      </c>
      <c r="C21" s="564"/>
      <c r="D21" s="564"/>
      <c r="E21" s="227"/>
      <c r="F21" s="569">
        <v>701122.37</v>
      </c>
      <c r="G21" s="570"/>
      <c r="H21" s="569">
        <v>701852</v>
      </c>
      <c r="I21" s="570"/>
      <c r="J21" s="569">
        <v>702293</v>
      </c>
      <c r="K21" s="570"/>
      <c r="L21" s="569">
        <v>725601</v>
      </c>
      <c r="M21" s="570"/>
      <c r="N21" s="569">
        <v>721567</v>
      </c>
      <c r="O21" s="570"/>
    </row>
    <row r="22" spans="1:15" ht="21.75" customHeight="1">
      <c r="A22" s="545" t="s">
        <v>172</v>
      </c>
      <c r="B22" s="546"/>
      <c r="C22" s="526" t="s">
        <v>173</v>
      </c>
      <c r="D22" s="585" t="s">
        <v>167</v>
      </c>
      <c r="E22" s="539"/>
      <c r="F22" s="582">
        <v>4047.03</v>
      </c>
      <c r="G22" s="583"/>
      <c r="H22" s="582">
        <v>4055</v>
      </c>
      <c r="I22" s="583"/>
      <c r="J22" s="582">
        <v>4055</v>
      </c>
      <c r="K22" s="583"/>
      <c r="L22" s="582">
        <v>4858</v>
      </c>
      <c r="M22" s="583"/>
      <c r="N22" s="582">
        <v>4882</v>
      </c>
      <c r="O22" s="583"/>
    </row>
    <row r="23" spans="1:15" ht="21.75" customHeight="1">
      <c r="A23" s="547"/>
      <c r="B23" s="548"/>
      <c r="C23" s="571"/>
      <c r="D23" s="536" t="s">
        <v>168</v>
      </c>
      <c r="E23" s="537"/>
      <c r="F23" s="580">
        <v>129579.659</v>
      </c>
      <c r="G23" s="581"/>
      <c r="H23" s="580">
        <v>133658</v>
      </c>
      <c r="I23" s="581"/>
      <c r="J23" s="580">
        <v>133658</v>
      </c>
      <c r="K23" s="581"/>
      <c r="L23" s="580">
        <v>133890</v>
      </c>
      <c r="M23" s="581"/>
      <c r="N23" s="580">
        <v>134232</v>
      </c>
      <c r="O23" s="581"/>
    </row>
    <row r="24" spans="1:15" ht="21.75" customHeight="1">
      <c r="A24" s="547"/>
      <c r="B24" s="548"/>
      <c r="C24" s="571"/>
      <c r="D24" s="536" t="s">
        <v>157</v>
      </c>
      <c r="E24" s="537"/>
      <c r="F24" s="578">
        <v>133626.68900000001</v>
      </c>
      <c r="G24" s="579"/>
      <c r="H24" s="578">
        <v>137713</v>
      </c>
      <c r="I24" s="579"/>
      <c r="J24" s="578">
        <v>137713</v>
      </c>
      <c r="K24" s="579"/>
      <c r="L24" s="578">
        <v>138748</v>
      </c>
      <c r="M24" s="579"/>
      <c r="N24" s="578">
        <v>139113</v>
      </c>
      <c r="O24" s="579"/>
    </row>
    <row r="25" spans="1:15" ht="21.75" customHeight="1">
      <c r="A25" s="547"/>
      <c r="B25" s="548"/>
      <c r="C25" s="544" t="s">
        <v>169</v>
      </c>
      <c r="D25" s="542"/>
      <c r="E25" s="543"/>
      <c r="F25" s="580">
        <v>12038</v>
      </c>
      <c r="G25" s="581"/>
      <c r="H25" s="580">
        <v>12038</v>
      </c>
      <c r="I25" s="581"/>
      <c r="J25" s="580">
        <v>12038</v>
      </c>
      <c r="K25" s="581"/>
      <c r="L25" s="580">
        <v>12038</v>
      </c>
      <c r="M25" s="581"/>
      <c r="N25" s="580">
        <v>12038</v>
      </c>
      <c r="O25" s="581"/>
    </row>
    <row r="26" spans="1:15" ht="21.75" customHeight="1">
      <c r="A26" s="572"/>
      <c r="B26" s="573"/>
      <c r="C26" s="533" t="s">
        <v>170</v>
      </c>
      <c r="D26" s="584"/>
      <c r="E26" s="534"/>
      <c r="F26" s="576">
        <v>87169</v>
      </c>
      <c r="G26" s="577"/>
      <c r="H26" s="576">
        <v>87169</v>
      </c>
      <c r="I26" s="577"/>
      <c r="J26" s="576">
        <v>87169</v>
      </c>
      <c r="K26" s="577"/>
      <c r="L26" s="576">
        <v>87169</v>
      </c>
      <c r="M26" s="577"/>
      <c r="N26" s="576">
        <v>87169</v>
      </c>
      <c r="O26" s="577"/>
    </row>
    <row r="27" spans="1:15" ht="21.75" customHeight="1">
      <c r="A27" s="162"/>
      <c r="B27" s="563" t="s">
        <v>171</v>
      </c>
      <c r="C27" s="563"/>
      <c r="D27" s="563"/>
      <c r="E27" s="183"/>
      <c r="F27" s="574">
        <v>5428112</v>
      </c>
      <c r="G27" s="575"/>
      <c r="H27" s="574">
        <v>5107574</v>
      </c>
      <c r="I27" s="575"/>
      <c r="J27" s="574">
        <v>4986942</v>
      </c>
      <c r="K27" s="575"/>
      <c r="L27" s="574">
        <v>4353518</v>
      </c>
      <c r="M27" s="575"/>
      <c r="N27" s="574">
        <v>4774266</v>
      </c>
      <c r="O27" s="575"/>
    </row>
    <row r="28" spans="1:15">
      <c r="A28" s="557" t="s">
        <v>158</v>
      </c>
      <c r="B28" s="557"/>
      <c r="C28" s="557"/>
      <c r="D28" s="557"/>
      <c r="E28" s="228"/>
    </row>
  </sheetData>
  <mergeCells count="77">
    <mergeCell ref="C25:E25"/>
    <mergeCell ref="C26:E26"/>
    <mergeCell ref="D22:E22"/>
    <mergeCell ref="D23:E23"/>
    <mergeCell ref="D24:E24"/>
    <mergeCell ref="N27:O27"/>
    <mergeCell ref="N25:O25"/>
    <mergeCell ref="N24:O24"/>
    <mergeCell ref="N23:O23"/>
    <mergeCell ref="N22:O22"/>
    <mergeCell ref="N26:O26"/>
    <mergeCell ref="J24:K24"/>
    <mergeCell ref="J23:K23"/>
    <mergeCell ref="J22:K22"/>
    <mergeCell ref="J21:K21"/>
    <mergeCell ref="F22:G22"/>
    <mergeCell ref="F25:G25"/>
    <mergeCell ref="L25:M25"/>
    <mergeCell ref="F27:G27"/>
    <mergeCell ref="F26:G26"/>
    <mergeCell ref="J27:K27"/>
    <mergeCell ref="J26:K26"/>
    <mergeCell ref="J25:K25"/>
    <mergeCell ref="B27:D27"/>
    <mergeCell ref="C22:C24"/>
    <mergeCell ref="A22:B26"/>
    <mergeCell ref="L27:M27"/>
    <mergeCell ref="L26:M26"/>
    <mergeCell ref="L24:M24"/>
    <mergeCell ref="L23:M23"/>
    <mergeCell ref="L22:M22"/>
    <mergeCell ref="F24:G24"/>
    <mergeCell ref="F23:G23"/>
    <mergeCell ref="H27:I27"/>
    <mergeCell ref="H26:I26"/>
    <mergeCell ref="H25:I25"/>
    <mergeCell ref="H23:I23"/>
    <mergeCell ref="H24:I24"/>
    <mergeCell ref="H22:I22"/>
    <mergeCell ref="H20:I20"/>
    <mergeCell ref="J20:K20"/>
    <mergeCell ref="L20:M20"/>
    <mergeCell ref="N20:O20"/>
    <mergeCell ref="F21:G21"/>
    <mergeCell ref="L21:M21"/>
    <mergeCell ref="N21:O21"/>
    <mergeCell ref="H21:I21"/>
    <mergeCell ref="N3:O3"/>
    <mergeCell ref="B3:D4"/>
    <mergeCell ref="A28:D28"/>
    <mergeCell ref="A15:C15"/>
    <mergeCell ref="F12:G12"/>
    <mergeCell ref="H12:I12"/>
    <mergeCell ref="J12:K12"/>
    <mergeCell ref="L12:M12"/>
    <mergeCell ref="N12:O12"/>
    <mergeCell ref="B12:D12"/>
    <mergeCell ref="B21:D21"/>
    <mergeCell ref="B20:D20"/>
    <mergeCell ref="F20:G20"/>
    <mergeCell ref="F3:G3"/>
    <mergeCell ref="H3:I3"/>
    <mergeCell ref="J3:K3"/>
    <mergeCell ref="L3:M3"/>
    <mergeCell ref="C6:C7"/>
    <mergeCell ref="A13:C14"/>
    <mergeCell ref="D13:E13"/>
    <mergeCell ref="D14:E14"/>
    <mergeCell ref="B5:D5"/>
    <mergeCell ref="D7:E7"/>
    <mergeCell ref="D6:E6"/>
    <mergeCell ref="C8:E8"/>
    <mergeCell ref="C9:E9"/>
    <mergeCell ref="C10:E10"/>
    <mergeCell ref="A6:B10"/>
    <mergeCell ref="C11:E11"/>
    <mergeCell ref="A11:B11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明朝,標準"&amp;6財政</oddHeader>
    <oddFooter>&amp;C&amp;"ＭＳ 明朝,標準"&amp;8&amp;A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97</vt:lpstr>
      <vt:lpstr>98</vt:lpstr>
      <vt:lpstr>99</vt:lpstr>
      <vt:lpstr>100</vt:lpstr>
      <vt:lpstr>101</vt:lpstr>
      <vt:lpstr>102</vt:lpstr>
      <vt:lpstr>103</vt:lpstr>
      <vt:lpstr>'100'!Print_Area</vt:lpstr>
      <vt:lpstr>'101'!Print_Area</vt:lpstr>
      <vt:lpstr>'102'!Print_Area</vt:lpstr>
      <vt:lpstr>'103'!Print_Area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2021-10-20T00:28:46Z</dcterms:created>
  <dcterms:modified xsi:type="dcterms:W3CDTF">2022-11-14T07:41:02Z</dcterms:modified>
</cp:coreProperties>
</file>