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N1pfl1\☆土木課\★河川係★\015 田んぼダム関係\★田んぼダム事業貯留資材購入費補助\申請書類\Excel\"/>
    </mc:Choice>
  </mc:AlternateContent>
  <xr:revisionPtr revIDLastSave="0" documentId="13_ncr:1_{6488E16A-4DA7-487C-B8E6-CCFAA1366C34}" xr6:coauthVersionLast="43" xr6:coauthVersionMax="43" xr10:uidLastSave="{00000000-0000-0000-0000-000000000000}"/>
  <bookViews>
    <workbookView xWindow="-120" yWindow="-120" windowWidth="29040" windowHeight="15840" tabRatio="865" xr2:uid="{ACEE3210-11E9-49B7-9420-3E1E2B1E4346}"/>
  </bookViews>
  <sheets>
    <sheet name="入力・許可一覧" sheetId="21" r:id="rId1"/>
    <sheet name="申請書様式→" sheetId="9" r:id="rId2"/>
    <sheet name="申請書" sheetId="1" r:id="rId3"/>
    <sheet name="計画書" sheetId="15" r:id="rId4"/>
    <sheet name="収支予算書" sheetId="17" r:id="rId5"/>
    <sheet name="実施設計書" sheetId="19" r:id="rId6"/>
    <sheet name="状況調書" sheetId="5" r:id="rId7"/>
    <sheet name="位置図" sheetId="37" r:id="rId8"/>
    <sheet name="確約書" sheetId="8" r:id="rId9"/>
    <sheet name="（変更、中止、廃止 ）承認申請書 " sheetId="39" r:id="rId10"/>
    <sheet name="計画書 (参考)" sheetId="33" r:id="rId11"/>
    <sheet name="収支予算書 (参考)" sheetId="34" r:id="rId12"/>
    <sheet name="実施設計書 (参考)" sheetId="35" r:id="rId13"/>
    <sheet name="状況調書 (参考)" sheetId="36" r:id="rId14"/>
    <sheet name="位置図（参考）" sheetId="32" r:id="rId15"/>
    <sheet name="確約書 (参考)" sheetId="38" r:id="rId16"/>
    <sheet name="（変更、中止、廃止 ）承認申請書 （参考）" sheetId="40" r:id="rId17"/>
  </sheets>
  <externalReferences>
    <externalReference r:id="rId18"/>
  </externalReferences>
  <definedNames>
    <definedName name="_xlnm.Print_Area" localSheetId="9">'（変更、中止、廃止 ）承認申請書 '!$A$1:$H$26</definedName>
    <definedName name="_xlnm.Print_Area" localSheetId="16">'（変更、中止、廃止 ）承認申請書 （参考）'!$A$1:$H$26</definedName>
    <definedName name="_xlnm.Print_Area" localSheetId="7">位置図!$A$1:$H$43</definedName>
    <definedName name="_xlnm.Print_Area" localSheetId="14">'位置図（参考）'!$D$1:$R$24</definedName>
    <definedName name="_xlnm.Print_Area" localSheetId="8">確約書!$A$1:$H$20</definedName>
    <definedName name="_xlnm.Print_Area" localSheetId="15">'確約書 (参考)'!$A$1:$H$20</definedName>
    <definedName name="_xlnm.Print_Area" localSheetId="3">計画書!$A$1:$C$14</definedName>
    <definedName name="_xlnm.Print_Area" localSheetId="10">'計画書 (参考)'!$A$1:$C$14</definedName>
    <definedName name="_xlnm.Print_Area" localSheetId="5">実施設計書!$A$1:$F$24</definedName>
    <definedName name="_xlnm.Print_Area" localSheetId="12">'実施設計書 (参考)'!$A$1:$F$24</definedName>
    <definedName name="_xlnm.Print_Area" localSheetId="4">収支予算書!$A$1:$C$20</definedName>
    <definedName name="_xlnm.Print_Area" localSheetId="11">'収支予算書 (参考)'!$A$1:$C$20</definedName>
    <definedName name="_xlnm.Print_Area" localSheetId="6">状況調書!$A$1:$K$27</definedName>
    <definedName name="_xlnm.Print_Area" localSheetId="13">'状況調書 (参考)'!$A$1:$K$27</definedName>
    <definedName name="_xlnm.Print_Area" localSheetId="2">申請書!$A$1:$H$29</definedName>
    <definedName name="_xlnm.Print_Area" localSheetId="0">入力・許可一覧!$A$2:$C$25</definedName>
    <definedName name="_xlnm.Print_Titles" localSheetId="0">入力・許可一覧!$1:$1</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8" i="39" l="1"/>
  <c r="G21" i="40"/>
  <c r="G20" i="40"/>
  <c r="G19" i="40"/>
  <c r="E18" i="40"/>
  <c r="A14" i="40"/>
  <c r="F10" i="40"/>
  <c r="F9" i="40"/>
  <c r="F8" i="40"/>
  <c r="F7" i="40"/>
  <c r="F6" i="40"/>
  <c r="F5" i="40"/>
  <c r="H2" i="40"/>
  <c r="G21" i="39"/>
  <c r="G20" i="39"/>
  <c r="G19" i="39"/>
  <c r="F10" i="39"/>
  <c r="F7" i="39"/>
  <c r="F8" i="39"/>
  <c r="F9" i="39"/>
  <c r="F6" i="39"/>
  <c r="F5" i="39"/>
  <c r="H2" i="39"/>
  <c r="A14" i="39"/>
  <c r="C18" i="21"/>
  <c r="C23" i="21" s="1"/>
  <c r="F20" i="38" l="1"/>
  <c r="F19" i="38"/>
  <c r="F18" i="38"/>
  <c r="A14" i="38"/>
  <c r="I26" i="36"/>
  <c r="H26" i="36"/>
  <c r="D26" i="36"/>
  <c r="J25" i="36"/>
  <c r="J24" i="36"/>
  <c r="J23" i="36"/>
  <c r="J22" i="36"/>
  <c r="J21" i="36"/>
  <c r="J20" i="36"/>
  <c r="J19" i="36"/>
  <c r="J18" i="36"/>
  <c r="J17" i="36"/>
  <c r="J16" i="36"/>
  <c r="J15" i="36"/>
  <c r="J14" i="36"/>
  <c r="J13" i="36"/>
  <c r="J12" i="36"/>
  <c r="J11" i="36"/>
  <c r="J26" i="36" s="1"/>
  <c r="J10" i="36"/>
  <c r="C5" i="36"/>
  <c r="C4" i="36"/>
  <c r="C2" i="36"/>
  <c r="C5" i="5"/>
  <c r="C4" i="5"/>
  <c r="C2" i="5"/>
  <c r="E19" i="1"/>
  <c r="E17" i="19"/>
  <c r="E15" i="35"/>
  <c r="E14" i="35"/>
  <c r="E13" i="35"/>
  <c r="E12" i="35"/>
  <c r="E11" i="35"/>
  <c r="E10" i="35"/>
  <c r="E9" i="35"/>
  <c r="E8" i="35"/>
  <c r="E7" i="35"/>
  <c r="E6" i="35"/>
  <c r="E5" i="35"/>
  <c r="E16" i="35" s="1"/>
  <c r="E17" i="35" s="1"/>
  <c r="E18" i="35" s="1"/>
  <c r="H2" i="1" l="1"/>
  <c r="X3" i="32" l="1"/>
  <c r="X4" i="32" s="1"/>
  <c r="X5" i="32" s="1"/>
  <c r="X6" i="32" s="1"/>
  <c r="X7" i="32" s="1"/>
  <c r="X8" i="32" s="1"/>
  <c r="X10" i="32" s="1"/>
  <c r="X11" i="32" s="1"/>
  <c r="X12" i="32" s="1"/>
  <c r="X13" i="32" s="1"/>
  <c r="X14" i="32" s="1"/>
  <c r="X15" i="32" s="1"/>
  <c r="X16" i="32" s="1"/>
  <c r="X18" i="32" s="1"/>
  <c r="X19" i="32" s="1"/>
  <c r="X20" i="32" s="1"/>
  <c r="X21" i="32" s="1"/>
  <c r="X22" i="32" s="1"/>
  <c r="X23" i="32" s="1"/>
  <c r="V3" i="32"/>
  <c r="V4" i="32" s="1"/>
  <c r="V5" i="32" s="1"/>
  <c r="V6" i="32" s="1"/>
  <c r="V7" i="32" s="1"/>
  <c r="V8" i="32" s="1"/>
  <c r="V10" i="32" s="1"/>
  <c r="V11" i="32" s="1"/>
  <c r="V12" i="32" s="1"/>
  <c r="V13" i="32" s="1"/>
  <c r="V14" i="32" s="1"/>
  <c r="V15" i="32" s="1"/>
  <c r="V16" i="32" s="1"/>
  <c r="V18" i="32" s="1"/>
  <c r="V19" i="32" s="1"/>
  <c r="V20" i="32" s="1"/>
  <c r="V21" i="32" s="1"/>
  <c r="V22" i="32" s="1"/>
  <c r="V23" i="32" s="1"/>
  <c r="T3" i="32"/>
  <c r="T4" i="32" s="1"/>
  <c r="T5" i="32" s="1"/>
  <c r="T6" i="32" s="1"/>
  <c r="T7" i="32" s="1"/>
  <c r="T8" i="32" s="1"/>
  <c r="T10" i="32" s="1"/>
  <c r="T11" i="32" s="1"/>
  <c r="T12" i="32" s="1"/>
  <c r="T13" i="32" s="1"/>
  <c r="T14" i="32" s="1"/>
  <c r="T15" i="32" s="1"/>
  <c r="T16" i="32" s="1"/>
  <c r="T18" i="32" s="1"/>
  <c r="T19" i="32" s="1"/>
  <c r="T20" i="32" s="1"/>
  <c r="T21" i="32" s="1"/>
  <c r="T22" i="32" s="1"/>
  <c r="T23" i="32" s="1"/>
  <c r="R3" i="32"/>
  <c r="R4" i="32" s="1"/>
  <c r="R5" i="32" s="1"/>
  <c r="R6" i="32" s="1"/>
  <c r="R7" i="32" s="1"/>
  <c r="R8" i="32" s="1"/>
  <c r="R10" i="32" s="1"/>
  <c r="R11" i="32" s="1"/>
  <c r="R12" i="32" s="1"/>
  <c r="R13" i="32" s="1"/>
  <c r="R14" i="32" s="1"/>
  <c r="R15" i="32" s="1"/>
  <c r="R16" i="32" s="1"/>
  <c r="R18" i="32" s="1"/>
  <c r="R19" i="32" s="1"/>
  <c r="R20" i="32" s="1"/>
  <c r="R21" i="32" s="1"/>
  <c r="R22" i="32" s="1"/>
  <c r="R23" i="32" s="1"/>
  <c r="O3" i="32"/>
  <c r="O4" i="32" s="1"/>
  <c r="O5" i="32" s="1"/>
  <c r="O6" i="32" s="1"/>
  <c r="O7" i="32" s="1"/>
  <c r="O8" i="32" s="1"/>
  <c r="O10" i="32" s="1"/>
  <c r="O11" i="32" s="1"/>
  <c r="O12" i="32" s="1"/>
  <c r="O13" i="32" s="1"/>
  <c r="O14" i="32" s="1"/>
  <c r="O15" i="32" s="1"/>
  <c r="O16" i="32" s="1"/>
  <c r="O18" i="32" s="1"/>
  <c r="O19" i="32" s="1"/>
  <c r="O20" i="32" s="1"/>
  <c r="O21" i="32" s="1"/>
  <c r="O22" i="32" s="1"/>
  <c r="O23" i="32" s="1"/>
  <c r="L3" i="32"/>
  <c r="L4" i="32" s="1"/>
  <c r="L5" i="32" s="1"/>
  <c r="L6" i="32" s="1"/>
  <c r="L7" i="32" s="1"/>
  <c r="L8" i="32" s="1"/>
  <c r="L10" i="32" s="1"/>
  <c r="L11" i="32" s="1"/>
  <c r="L12" i="32" s="1"/>
  <c r="L13" i="32" s="1"/>
  <c r="L14" i="32" s="1"/>
  <c r="L15" i="32" s="1"/>
  <c r="L16" i="32" s="1"/>
  <c r="L18" i="32" s="1"/>
  <c r="L19" i="32" s="1"/>
  <c r="L20" i="32" s="1"/>
  <c r="L21" i="32" s="1"/>
  <c r="L22" i="32" s="1"/>
  <c r="L23" i="32" s="1"/>
  <c r="J3" i="32"/>
  <c r="J4" i="32" s="1"/>
  <c r="J5" i="32" s="1"/>
  <c r="J6" i="32" s="1"/>
  <c r="J7" i="32" s="1"/>
  <c r="J8" i="32" s="1"/>
  <c r="J10" i="32" s="1"/>
  <c r="J11" i="32" s="1"/>
  <c r="J12" i="32" s="1"/>
  <c r="J13" i="32" s="1"/>
  <c r="J14" i="32" s="1"/>
  <c r="J15" i="32" s="1"/>
  <c r="J16" i="32" s="1"/>
  <c r="J18" i="32" s="1"/>
  <c r="J19" i="32" s="1"/>
  <c r="J20" i="32" s="1"/>
  <c r="J21" i="32" s="1"/>
  <c r="J22" i="32" s="1"/>
  <c r="J23" i="32" s="1"/>
  <c r="G3" i="32"/>
  <c r="G4" i="32" s="1"/>
  <c r="G5" i="32" s="1"/>
  <c r="G6" i="32" s="1"/>
  <c r="G7" i="32" s="1"/>
  <c r="G8" i="32" s="1"/>
  <c r="G10" i="32" s="1"/>
  <c r="G11" i="32" s="1"/>
  <c r="G12" i="32" s="1"/>
  <c r="G13" i="32" s="1"/>
  <c r="G14" i="32" s="1"/>
  <c r="G15" i="32" s="1"/>
  <c r="G16" i="32" s="1"/>
  <c r="G18" i="32" s="1"/>
  <c r="G19" i="32" s="1"/>
  <c r="G20" i="32" s="1"/>
  <c r="G21" i="32" s="1"/>
  <c r="G22" i="32" s="1"/>
  <c r="G23" i="32" s="1"/>
  <c r="D3" i="32"/>
  <c r="D4" i="32" s="1"/>
  <c r="D5" i="32" s="1"/>
  <c r="D6" i="32" s="1"/>
  <c r="D7" i="32" s="1"/>
  <c r="D8" i="32" s="1"/>
  <c r="D10" i="32" s="1"/>
  <c r="D11" i="32" s="1"/>
  <c r="D12" i="32" s="1"/>
  <c r="D13" i="32" s="1"/>
  <c r="D14" i="32" s="1"/>
  <c r="D15" i="32" s="1"/>
  <c r="D16" i="32" s="1"/>
  <c r="D18" i="32" s="1"/>
  <c r="D19" i="32" s="1"/>
  <c r="D20" i="32" s="1"/>
  <c r="D21" i="32" s="1"/>
  <c r="D22" i="32" s="1"/>
  <c r="D23" i="32" s="1"/>
  <c r="B3" i="32"/>
  <c r="B4" i="32" s="1"/>
  <c r="B5" i="32" s="1"/>
  <c r="B6" i="32" s="1"/>
  <c r="B7" i="32" s="1"/>
  <c r="B8" i="32" s="1"/>
  <c r="B10" i="32" s="1"/>
  <c r="B11" i="32" s="1"/>
  <c r="B12" i="32" s="1"/>
  <c r="B13" i="32" s="1"/>
  <c r="B14" i="32" s="1"/>
  <c r="B15" i="32" s="1"/>
  <c r="B16" i="32" s="1"/>
  <c r="B18" i="32" s="1"/>
  <c r="B19" i="32" s="1"/>
  <c r="B20" i="32" s="1"/>
  <c r="B21" i="32" s="1"/>
  <c r="B22" i="32" s="1"/>
  <c r="B23" i="32" s="1"/>
  <c r="D26" i="5" l="1"/>
  <c r="H26" i="5"/>
  <c r="I26" i="5"/>
  <c r="J10" i="5"/>
  <c r="E9" i="19" l="1"/>
  <c r="E10" i="19"/>
  <c r="E11" i="19"/>
  <c r="E12" i="19"/>
  <c r="E13" i="19"/>
  <c r="E14" i="19"/>
  <c r="E8" i="19" l="1"/>
  <c r="E7" i="19"/>
  <c r="F10" i="1" l="1"/>
  <c r="J11" i="5" l="1"/>
  <c r="J12" i="5"/>
  <c r="J13" i="5"/>
  <c r="J14" i="5"/>
  <c r="J15" i="5"/>
  <c r="J16" i="5"/>
  <c r="J17" i="5"/>
  <c r="J18" i="5"/>
  <c r="J19" i="5"/>
  <c r="J20" i="5"/>
  <c r="J21" i="5"/>
  <c r="J22" i="5"/>
  <c r="J23" i="5"/>
  <c r="J24" i="5"/>
  <c r="J25" i="5"/>
  <c r="E5" i="19"/>
  <c r="E16" i="19" s="1"/>
  <c r="E6" i="19"/>
  <c r="E15" i="19"/>
  <c r="E18" i="19" l="1"/>
  <c r="J26" i="5"/>
  <c r="B5" i="34" l="1"/>
  <c r="B5" i="17"/>
  <c r="B6" i="34"/>
  <c r="A14" i="8"/>
  <c r="F18" i="8"/>
  <c r="F20" i="8"/>
  <c r="F19" i="8"/>
  <c r="F5" i="1"/>
  <c r="B9" i="34" l="1"/>
  <c r="B13" i="34" s="1"/>
  <c r="B17" i="34" s="1"/>
  <c r="B6" i="17"/>
  <c r="H23" i="1"/>
  <c r="H22" i="1"/>
  <c r="B9" i="17" l="1"/>
  <c r="B13" i="17" s="1"/>
  <c r="B17" i="17" s="1"/>
  <c r="E17" i="1"/>
  <c r="F6" i="1"/>
  <c r="F7" i="1"/>
  <c r="F8" i="1"/>
  <c r="F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嶋田 亮介</author>
  </authors>
  <commentList>
    <comment ref="C13" authorId="0" shapeId="0" xr:uid="{79691F98-A987-4E05-8EB0-C58F735D7B64}">
      <text>
        <r>
          <rPr>
            <b/>
            <sz val="9"/>
            <color indexed="81"/>
            <rFont val="MS P ゴシック"/>
            <family val="3"/>
            <charset val="128"/>
          </rPr>
          <t>排水口整備箇所をご記入ください。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嶋田 亮介</author>
  </authors>
  <commentList>
    <comment ref="E17" authorId="0" shapeId="0" xr:uid="{4BFAF553-C2D2-4A4A-92E5-AECBEE775382}">
      <text>
        <r>
          <rPr>
            <b/>
            <sz val="9"/>
            <color indexed="81"/>
            <rFont val="MS P ゴシック"/>
            <family val="3"/>
            <charset val="128"/>
          </rPr>
          <t xml:space="preserve">※排水口１箇所当たり、補助上限の2,500円を超える場合は、記入（入力）して下さい
</t>
        </r>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嶋田 亮介</author>
  </authors>
  <commentList>
    <comment ref="H12" authorId="0" shapeId="0" xr:uid="{7C40E794-848A-4A17-8136-E6CC2D83BF9E}">
      <text>
        <r>
          <rPr>
            <b/>
            <sz val="16"/>
            <color indexed="81"/>
            <rFont val="MS P ゴシック"/>
            <family val="3"/>
            <charset val="128"/>
          </rPr>
          <t>※お手持ちの図面の写し、または野々市市が保管する図面の写しなどを用いて作成してください。</t>
        </r>
      </text>
    </comment>
  </commentList>
</comments>
</file>

<file path=xl/sharedStrings.xml><?xml version="1.0" encoding="utf-8"?>
<sst xmlns="http://schemas.openxmlformats.org/spreadsheetml/2006/main" count="394" uniqueCount="196">
  <si>
    <t>野々市市長　宛</t>
    <rPh sb="0" eb="5">
      <t>ノノイチシチョウ</t>
    </rPh>
    <rPh sb="6" eb="7">
      <t>ア</t>
    </rPh>
    <phoneticPr fontId="1"/>
  </si>
  <si>
    <t>住所(所在地)</t>
    <rPh sb="3" eb="6">
      <t>ショザイチ</t>
    </rPh>
    <phoneticPr fontId="1"/>
  </si>
  <si>
    <t>(名　　称)</t>
    <rPh sb="1" eb="2">
      <t>メイ</t>
    </rPh>
    <rPh sb="4" eb="5">
      <t>ショウ</t>
    </rPh>
    <phoneticPr fontId="1"/>
  </si>
  <si>
    <t>氏名(代表者氏名)</t>
    <rPh sb="0" eb="2">
      <t>シメイ</t>
    </rPh>
    <rPh sb="3" eb="6">
      <t>ダイヒョウシャ</t>
    </rPh>
    <rPh sb="6" eb="8">
      <t>シメイ</t>
    </rPh>
    <phoneticPr fontId="1"/>
  </si>
  <si>
    <t>１　補助年度</t>
    <rPh sb="2" eb="4">
      <t>ホジョ</t>
    </rPh>
    <rPh sb="4" eb="6">
      <t>ネンド</t>
    </rPh>
    <phoneticPr fontId="1"/>
  </si>
  <si>
    <t>２　補助事業名</t>
    <rPh sb="2" eb="7">
      <t>ホジョジギョウメイ</t>
    </rPh>
    <phoneticPr fontId="1"/>
  </si>
  <si>
    <t>４　補助事業の目的</t>
    <rPh sb="2" eb="6">
      <t>ホジョジギョウ</t>
    </rPh>
    <rPh sb="7" eb="9">
      <t>モクテキ</t>
    </rPh>
    <phoneticPr fontId="1"/>
  </si>
  <si>
    <t>６　補助事業の実施時期</t>
    <rPh sb="2" eb="6">
      <t>ホジョジギョウ</t>
    </rPh>
    <rPh sb="7" eb="9">
      <t>ジッシ</t>
    </rPh>
    <rPh sb="9" eb="11">
      <t>ジキ</t>
    </rPh>
    <phoneticPr fontId="1"/>
  </si>
  <si>
    <t>(別紙のとおり)</t>
    <phoneticPr fontId="1"/>
  </si>
  <si>
    <t>５　補助事業の内容及び経費の配分</t>
    <rPh sb="2" eb="6">
      <t>ホジョジギョウ</t>
    </rPh>
    <rPh sb="7" eb="9">
      <t>ナイヨウ</t>
    </rPh>
    <rPh sb="9" eb="10">
      <t>オヨ</t>
    </rPh>
    <rPh sb="11" eb="13">
      <t>ケイヒ</t>
    </rPh>
    <rPh sb="14" eb="16">
      <t>ハイブン</t>
    </rPh>
    <phoneticPr fontId="1"/>
  </si>
  <si>
    <t>３　補助金申請額</t>
    <rPh sb="2" eb="4">
      <t>ホジョ</t>
    </rPh>
    <rPh sb="4" eb="5">
      <t>キン</t>
    </rPh>
    <rPh sb="5" eb="7">
      <t>シンセイ</t>
    </rPh>
    <rPh sb="7" eb="8">
      <t>ガク</t>
    </rPh>
    <phoneticPr fontId="1"/>
  </si>
  <si>
    <t>記</t>
  </si>
  <si>
    <t>計</t>
  </si>
  <si>
    <t>野々市市長　宛て</t>
    <rPh sb="0" eb="3">
      <t>ノノイチ</t>
    </rPh>
    <rPh sb="6" eb="7">
      <t>ア</t>
    </rPh>
    <phoneticPr fontId="1"/>
  </si>
  <si>
    <t>補助金交付申請書</t>
    <rPh sb="0" eb="1">
      <t>ホ</t>
    </rPh>
    <rPh sb="1" eb="2">
      <t>スケ</t>
    </rPh>
    <rPh sb="2" eb="3">
      <t>キン</t>
    </rPh>
    <rPh sb="3" eb="4">
      <t>コウ</t>
    </rPh>
    <rPh sb="4" eb="5">
      <t>ツキ</t>
    </rPh>
    <rPh sb="5" eb="6">
      <t>サル</t>
    </rPh>
    <rPh sb="6" eb="7">
      <t>ショウ</t>
    </rPh>
    <rPh sb="7" eb="8">
      <t>ショ</t>
    </rPh>
    <phoneticPr fontId="1"/>
  </si>
  <si>
    <t>電話</t>
    <rPh sb="0" eb="2">
      <t>デンワ</t>
    </rPh>
    <phoneticPr fontId="1"/>
  </si>
  <si>
    <t>　　(担当者氏名)</t>
    <rPh sb="3" eb="6">
      <t>タントウシャ</t>
    </rPh>
    <rPh sb="6" eb="8">
      <t>シメイ</t>
    </rPh>
    <phoneticPr fontId="1"/>
  </si>
  <si>
    <t>　野々市市補助金交付事務取扱規則第３条第１項の規定により、次のとおり申請します。</t>
    <rPh sb="1" eb="5">
      <t>ノノイチシ</t>
    </rPh>
    <rPh sb="5" eb="8">
      <t>ホジョキン</t>
    </rPh>
    <rPh sb="8" eb="10">
      <t>コウフ</t>
    </rPh>
    <rPh sb="10" eb="12">
      <t>ジム</t>
    </rPh>
    <rPh sb="12" eb="14">
      <t>トリアツカイ</t>
    </rPh>
    <rPh sb="14" eb="16">
      <t>キソク</t>
    </rPh>
    <rPh sb="16" eb="17">
      <t>ダイ</t>
    </rPh>
    <rPh sb="18" eb="19">
      <t>ジョウ</t>
    </rPh>
    <rPh sb="19" eb="20">
      <t>ダイ</t>
    </rPh>
    <rPh sb="21" eb="22">
      <t>コウ</t>
    </rPh>
    <rPh sb="23" eb="25">
      <t>キテイ</t>
    </rPh>
    <rPh sb="29" eb="30">
      <t>ツギ</t>
    </rPh>
    <rPh sb="34" eb="36">
      <t>シンセイ</t>
    </rPh>
    <phoneticPr fontId="1"/>
  </si>
  <si>
    <t>田んぼダムによる治水対策</t>
    <rPh sb="8" eb="12">
      <t>チスイタイサク</t>
    </rPh>
    <phoneticPr fontId="1"/>
  </si>
  <si>
    <t>７　添付書類</t>
    <rPh sb="2" eb="4">
      <t>テンプ</t>
    </rPh>
    <rPh sb="4" eb="6">
      <t>ショルイ</t>
    </rPh>
    <phoneticPr fontId="1"/>
  </si>
  <si>
    <t>年　　月</t>
    <rPh sb="0" eb="1">
      <t>ネン</t>
    </rPh>
    <rPh sb="3" eb="4">
      <t>ツキ</t>
    </rPh>
    <phoneticPr fontId="1"/>
  </si>
  <si>
    <t>備　　考</t>
    <rPh sb="0" eb="1">
      <t>ビ</t>
    </rPh>
    <rPh sb="3" eb="4">
      <t>コウ</t>
    </rPh>
    <phoneticPr fontId="1"/>
  </si>
  <si>
    <t>　田んぼダム実施</t>
    <rPh sb="1" eb="2">
      <t>タ</t>
    </rPh>
    <rPh sb="6" eb="8">
      <t>ジッシ</t>
    </rPh>
    <phoneticPr fontId="1"/>
  </si>
  <si>
    <t>　稲刈り前の水抜き
　稲刈り</t>
    <rPh sb="1" eb="3">
      <t>イネカ</t>
    </rPh>
    <rPh sb="4" eb="5">
      <t>マエ</t>
    </rPh>
    <rPh sb="6" eb="8">
      <t>ミズヌ</t>
    </rPh>
    <rPh sb="11" eb="13">
      <t>イネカ</t>
    </rPh>
    <phoneticPr fontId="1"/>
  </si>
  <si>
    <t>補助金</t>
    <rPh sb="0" eb="3">
      <t>ホジョキン</t>
    </rPh>
    <phoneticPr fontId="1"/>
  </si>
  <si>
    <t>収入の部</t>
    <rPh sb="0" eb="2">
      <t>シュウニュウ</t>
    </rPh>
    <rPh sb="3" eb="4">
      <t>ブ</t>
    </rPh>
    <phoneticPr fontId="1"/>
  </si>
  <si>
    <t>支出の部</t>
    <rPh sb="0" eb="2">
      <t>シシュツ</t>
    </rPh>
    <rPh sb="3" eb="4">
      <t>ブ</t>
    </rPh>
    <phoneticPr fontId="1"/>
  </si>
  <si>
    <t>合　計</t>
    <rPh sb="0" eb="1">
      <t>ゴウ</t>
    </rPh>
    <rPh sb="2" eb="3">
      <t>ケイ</t>
    </rPh>
    <phoneticPr fontId="1"/>
  </si>
  <si>
    <t>科　目</t>
    <rPh sb="0" eb="1">
      <t>カ</t>
    </rPh>
    <rPh sb="2" eb="3">
      <t>メ</t>
    </rPh>
    <phoneticPr fontId="1"/>
  </si>
  <si>
    <t>予算額（円）</t>
    <phoneticPr fontId="1"/>
  </si>
  <si>
    <t>内　容</t>
    <rPh sb="0" eb="1">
      <t>ウチ</t>
    </rPh>
    <rPh sb="2" eb="3">
      <t>カタチ</t>
    </rPh>
    <phoneticPr fontId="1"/>
  </si>
  <si>
    <t>自己資金</t>
    <rPh sb="0" eb="2">
      <t>ジコ</t>
    </rPh>
    <rPh sb="2" eb="4">
      <t>シキン</t>
    </rPh>
    <phoneticPr fontId="1"/>
  </si>
  <si>
    <t>備 考</t>
  </si>
  <si>
    <t>③金額（円）</t>
    <phoneticPr fontId="1"/>
  </si>
  <si>
    <r>
      <rPr>
        <sz val="10"/>
        <color theme="1"/>
        <rFont val="ＭＳ 明朝"/>
        <family val="1"/>
        <charset val="128"/>
      </rPr>
      <t>①</t>
    </r>
    <r>
      <rPr>
        <sz val="7"/>
        <color theme="1"/>
        <rFont val="Times New Roman"/>
        <family val="1"/>
      </rPr>
      <t xml:space="preserve"> </t>
    </r>
    <r>
      <rPr>
        <sz val="10.5"/>
        <color theme="1"/>
        <rFont val="ＭＳ 明朝"/>
        <family val="1"/>
        <charset val="128"/>
      </rPr>
      <t>数量</t>
    </r>
    <phoneticPr fontId="1"/>
  </si>
  <si>
    <t>資材の名称</t>
  </si>
  <si>
    <t>（１）計画書</t>
    <rPh sb="3" eb="5">
      <t>ケイカク</t>
    </rPh>
    <rPh sb="5" eb="6">
      <t>ショ</t>
    </rPh>
    <phoneticPr fontId="1"/>
  </si>
  <si>
    <t>簡易水門</t>
    <rPh sb="0" eb="4">
      <t>カンイスイモン</t>
    </rPh>
    <phoneticPr fontId="1"/>
  </si>
  <si>
    <t>記</t>
    <rPh sb="0" eb="1">
      <t>キ</t>
    </rPh>
    <phoneticPr fontId="1"/>
  </si>
  <si>
    <t>田んぼダム事業貯留資材購入費補助</t>
    <rPh sb="0" eb="1">
      <t>タ</t>
    </rPh>
    <rPh sb="5" eb="7">
      <t>ジギョウ</t>
    </rPh>
    <rPh sb="7" eb="9">
      <t>チョリュウ</t>
    </rPh>
    <rPh sb="9" eb="14">
      <t>シザイコウニュウヒ</t>
    </rPh>
    <rPh sb="14" eb="16">
      <t>ホジョ</t>
    </rPh>
    <phoneticPr fontId="1"/>
  </si>
  <si>
    <t>実施場所</t>
    <rPh sb="0" eb="2">
      <t>ジッシ</t>
    </rPh>
    <rPh sb="2" eb="4">
      <t>バショ</t>
    </rPh>
    <phoneticPr fontId="1"/>
  </si>
  <si>
    <t>（　　　）　　　－</t>
    <phoneticPr fontId="1"/>
  </si>
  <si>
    <t>(㎡)</t>
    <phoneticPr fontId="1"/>
  </si>
  <si>
    <t>昨年度まで</t>
    <rPh sb="0" eb="3">
      <t>サクネンド</t>
    </rPh>
    <phoneticPr fontId="1"/>
  </si>
  <si>
    <t>貯留資材設置個数(個)</t>
    <rPh sb="6" eb="8">
      <t>コスウ</t>
    </rPh>
    <phoneticPr fontId="1"/>
  </si>
  <si>
    <t>①</t>
    <phoneticPr fontId="1"/>
  </si>
  <si>
    <t>②</t>
    <phoneticPr fontId="1"/>
  </si>
  <si>
    <t>合計</t>
    <phoneticPr fontId="1"/>
  </si>
  <si>
    <t>面　積</t>
    <phoneticPr fontId="1"/>
  </si>
  <si>
    <t>備　考</t>
    <rPh sb="0" eb="1">
      <t>ビ</t>
    </rPh>
    <rPh sb="2" eb="3">
      <t>コウ</t>
    </rPh>
    <phoneticPr fontId="1"/>
  </si>
  <si>
    <t>貯留資材</t>
    <phoneticPr fontId="1"/>
  </si>
  <si>
    <t>種類</t>
    <phoneticPr fontId="1"/>
  </si>
  <si>
    <t>規格</t>
    <phoneticPr fontId="1"/>
  </si>
  <si>
    <t>構造</t>
    <rPh sb="0" eb="2">
      <t>コウゾウ</t>
    </rPh>
    <phoneticPr fontId="1"/>
  </si>
  <si>
    <t>塩ビ製</t>
    <rPh sb="0" eb="1">
      <t>エン</t>
    </rPh>
    <rPh sb="2" eb="3">
      <t>セイ</t>
    </rPh>
    <phoneticPr fontId="1"/>
  </si>
  <si>
    <t>（例）三納一丁目１番　</t>
    <rPh sb="1" eb="2">
      <t>レイ</t>
    </rPh>
    <rPh sb="3" eb="5">
      <t>サンノウ</t>
    </rPh>
    <rPh sb="5" eb="6">
      <t>1</t>
    </rPh>
    <rPh sb="6" eb="8">
      <t>チョウメ</t>
    </rPh>
    <rPh sb="9" eb="10">
      <t>バン</t>
    </rPh>
    <phoneticPr fontId="1"/>
  </si>
  <si>
    <t>塩ビ異形管</t>
    <rPh sb="0" eb="1">
      <t>エン</t>
    </rPh>
    <rPh sb="2" eb="4">
      <t>イケイ</t>
    </rPh>
    <rPh sb="4" eb="5">
      <t>カン</t>
    </rPh>
    <phoneticPr fontId="1"/>
  </si>
  <si>
    <t>（２）収支予算書</t>
    <rPh sb="3" eb="5">
      <t>シュウシ</t>
    </rPh>
    <rPh sb="5" eb="7">
      <t>ヨサン</t>
    </rPh>
    <rPh sb="7" eb="8">
      <t>ショ</t>
    </rPh>
    <phoneticPr fontId="1"/>
  </si>
  <si>
    <t>野々市市</t>
    <rPh sb="0" eb="4">
      <t>ノノイチシ</t>
    </rPh>
    <phoneticPr fontId="1"/>
  </si>
  <si>
    <t>野々市　太郎</t>
    <rPh sb="0" eb="3">
      <t>ノノイチ</t>
    </rPh>
    <rPh sb="4" eb="6">
      <t>タロウ</t>
    </rPh>
    <phoneticPr fontId="1"/>
  </si>
  <si>
    <t>野々市　花子</t>
    <rPh sb="0" eb="3">
      <t>ノノイチ</t>
    </rPh>
    <rPh sb="4" eb="6">
      <t>ハナコ</t>
    </rPh>
    <phoneticPr fontId="1"/>
  </si>
  <si>
    <t>（076）000－0000</t>
    <phoneticPr fontId="1"/>
  </si>
  <si>
    <t>野々市市三納一丁目１番地</t>
    <rPh sb="0" eb="4">
      <t>ノノイチシ</t>
    </rPh>
    <rPh sb="4" eb="6">
      <t>サンノウ</t>
    </rPh>
    <rPh sb="6" eb="7">
      <t>1</t>
    </rPh>
    <rPh sb="7" eb="9">
      <t>チョウメ</t>
    </rPh>
    <rPh sb="10" eb="12">
      <t>バンチ</t>
    </rPh>
    <phoneticPr fontId="1"/>
  </si>
  <si>
    <t>補助年度</t>
    <rPh sb="0" eb="2">
      <t>ホジョ</t>
    </rPh>
    <rPh sb="2" eb="4">
      <t>ネンド</t>
    </rPh>
    <phoneticPr fontId="1"/>
  </si>
  <si>
    <t>補助金申請額</t>
    <rPh sb="0" eb="3">
      <t>ホジョキン</t>
    </rPh>
    <rPh sb="3" eb="6">
      <t>シンセイガク</t>
    </rPh>
    <phoneticPr fontId="1"/>
  </si>
  <si>
    <t>補助事業の実施時期</t>
    <rPh sb="0" eb="4">
      <t>ホジョジギョウ</t>
    </rPh>
    <rPh sb="5" eb="7">
      <t>ジッシ</t>
    </rPh>
    <rPh sb="7" eb="9">
      <t>ジキ</t>
    </rPh>
    <phoneticPr fontId="1"/>
  </si>
  <si>
    <t>入力</t>
    <rPh sb="0" eb="2">
      <t>ニュウリョク</t>
    </rPh>
    <phoneticPr fontId="1"/>
  </si>
  <si>
    <t>着手(予定)</t>
    <rPh sb="0" eb="2">
      <t>チャクシュ</t>
    </rPh>
    <rPh sb="3" eb="5">
      <t>ヨテイ</t>
    </rPh>
    <phoneticPr fontId="1"/>
  </si>
  <si>
    <t>完了(予定)</t>
    <rPh sb="0" eb="2">
      <t>カンリョウ</t>
    </rPh>
    <rPh sb="3" eb="5">
      <t>ヨテイ</t>
    </rPh>
    <phoneticPr fontId="1"/>
  </si>
  <si>
    <t xml:space="preserve">着手(予定) </t>
    <rPh sb="0" eb="2">
      <t>チャクシュ</t>
    </rPh>
    <rPh sb="3" eb="5">
      <t>ヨテイ</t>
    </rPh>
    <phoneticPr fontId="1"/>
  </si>
  <si>
    <t xml:space="preserve">完了(予定) </t>
    <rPh sb="0" eb="2">
      <t>カンリョウ</t>
    </rPh>
    <rPh sb="3" eb="5">
      <t>ヨテイ</t>
    </rPh>
    <phoneticPr fontId="1"/>
  </si>
  <si>
    <t>〒</t>
    <phoneticPr fontId="1"/>
  </si>
  <si>
    <t>921－8510</t>
    <phoneticPr fontId="1"/>
  </si>
  <si>
    <t>申請日</t>
    <rPh sb="0" eb="2">
      <t>シンセイ</t>
    </rPh>
    <rPh sb="2" eb="3">
      <t>ヒ</t>
    </rPh>
    <phoneticPr fontId="1"/>
  </si>
  <si>
    <t>令和〇年〇月〇日</t>
    <rPh sb="0" eb="2">
      <t>レイワ</t>
    </rPh>
    <phoneticPr fontId="1"/>
  </si>
  <si>
    <t>今回設置</t>
    <rPh sb="0" eb="2">
      <t>コンカイ</t>
    </rPh>
    <rPh sb="2" eb="4">
      <t>セッチ</t>
    </rPh>
    <phoneticPr fontId="1"/>
  </si>
  <si>
    <t>簡易水門</t>
    <rPh sb="0" eb="4">
      <t>カンイスイモン</t>
    </rPh>
    <phoneticPr fontId="1"/>
  </si>
  <si>
    <t>加工した板</t>
    <phoneticPr fontId="1"/>
  </si>
  <si>
    <t>木製</t>
    <rPh sb="0" eb="2">
      <t>モクセイ</t>
    </rPh>
    <phoneticPr fontId="1"/>
  </si>
  <si>
    <t>連絡先（電話）</t>
    <rPh sb="0" eb="3">
      <t>レンラクサキ</t>
    </rPh>
    <rPh sb="4" eb="6">
      <t>デンワ</t>
    </rPh>
    <phoneticPr fontId="1"/>
  </si>
  <si>
    <t>　中干し期間</t>
    <rPh sb="1" eb="3">
      <t>ナカホシ</t>
    </rPh>
    <rPh sb="4" eb="6">
      <t>キカン</t>
    </rPh>
    <phoneticPr fontId="1"/>
  </si>
  <si>
    <t>内容</t>
    <rPh sb="0" eb="2">
      <t>ナイヨウ</t>
    </rPh>
    <phoneticPr fontId="1"/>
  </si>
  <si>
    <t>田んぼダム資材購入費</t>
    <rPh sb="0" eb="1">
      <t>タ</t>
    </rPh>
    <rPh sb="5" eb="7">
      <t>シザイ</t>
    </rPh>
    <rPh sb="7" eb="9">
      <t>コウニュウ</t>
    </rPh>
    <rPh sb="9" eb="10">
      <t>ヒ</t>
    </rPh>
    <phoneticPr fontId="1"/>
  </si>
  <si>
    <t>形状・規格・寸法等</t>
    <phoneticPr fontId="1"/>
  </si>
  <si>
    <t>⑤　補助金計算</t>
    <phoneticPr fontId="1"/>
  </si>
  <si>
    <t>⑥　補助金請求額</t>
    <phoneticPr fontId="1"/>
  </si>
  <si>
    <t>⑤のうち100 円未満切捨て</t>
    <phoneticPr fontId="1"/>
  </si>
  <si>
    <t>④ 計</t>
    <phoneticPr fontId="1"/>
  </si>
  <si>
    <t>【③＝①×②】</t>
    <phoneticPr fontId="1"/>
  </si>
  <si>
    <t>③＝①＋②</t>
    <phoneticPr fontId="1"/>
  </si>
  <si>
    <t>塩ビ製</t>
    <rPh sb="0" eb="1">
      <t>エン</t>
    </rPh>
    <rPh sb="2" eb="3">
      <t>セイ</t>
    </rPh>
    <phoneticPr fontId="1"/>
  </si>
  <si>
    <t>（３）実施設計書【参考様式※１】</t>
    <rPh sb="3" eb="5">
      <t>ジッシ</t>
    </rPh>
    <rPh sb="5" eb="8">
      <t>セッケイショ</t>
    </rPh>
    <rPh sb="9" eb="11">
      <t>サンコウ</t>
    </rPh>
    <rPh sb="11" eb="13">
      <t>ヨウシキ</t>
    </rPh>
    <phoneticPr fontId="1"/>
  </si>
  <si>
    <t>※この様式は、お手持ちの書類（写し）に、加筆することで代用することが可能です。</t>
    <rPh sb="8" eb="10">
      <t>テモ</t>
    </rPh>
    <rPh sb="9" eb="10">
      <t>モ</t>
    </rPh>
    <rPh sb="12" eb="14">
      <t>ショルイ</t>
    </rPh>
    <rPh sb="15" eb="16">
      <t>ウツ</t>
    </rPh>
    <rPh sb="20" eb="22">
      <t>カヒツ</t>
    </rPh>
    <rPh sb="27" eb="29">
      <t>ダイヨウ</t>
    </rPh>
    <rPh sb="34" eb="36">
      <t>カノウ</t>
    </rPh>
    <phoneticPr fontId="1"/>
  </si>
  <si>
    <t>〒　　　－</t>
    <phoneticPr fontId="1"/>
  </si>
  <si>
    <t>２　 田んぼダム実施状況</t>
    <phoneticPr fontId="1"/>
  </si>
  <si>
    <t>１　 住所</t>
    <rPh sb="3" eb="5">
      <t>ジュウショ</t>
    </rPh>
    <phoneticPr fontId="1"/>
  </si>
  <si>
    <t>　　 氏名</t>
    <rPh sb="3" eb="5">
      <t>シメイ</t>
    </rPh>
    <phoneticPr fontId="1"/>
  </si>
  <si>
    <t>　　 電話</t>
    <rPh sb="3" eb="5">
      <t>デンワ</t>
    </rPh>
    <phoneticPr fontId="1"/>
  </si>
  <si>
    <t>　　　　　(ふるがな)</t>
    <phoneticPr fontId="1"/>
  </si>
  <si>
    <t>　次のとおり田んぼダム事業を実施する。</t>
    <rPh sb="1" eb="2">
      <t>ツギ</t>
    </rPh>
    <rPh sb="6" eb="7">
      <t>タ</t>
    </rPh>
    <rPh sb="11" eb="13">
      <t>ジギョウ</t>
    </rPh>
    <rPh sb="14" eb="16">
      <t>ジッシ</t>
    </rPh>
    <phoneticPr fontId="1"/>
  </si>
  <si>
    <t>(３)　実施設計書</t>
    <rPh sb="4" eb="6">
      <t>ジッシ</t>
    </rPh>
    <rPh sb="6" eb="8">
      <t>セッケイ</t>
    </rPh>
    <rPh sb="8" eb="9">
      <t>ショ</t>
    </rPh>
    <phoneticPr fontId="1"/>
  </si>
  <si>
    <t>(２)　収支予算書</t>
    <rPh sb="4" eb="6">
      <t>シュウシ</t>
    </rPh>
    <rPh sb="6" eb="9">
      <t>ヨサンショ</t>
    </rPh>
    <phoneticPr fontId="1"/>
  </si>
  <si>
    <t>(１)　計画書</t>
    <rPh sb="4" eb="7">
      <t>ケイカクショ</t>
    </rPh>
    <phoneticPr fontId="1"/>
  </si>
  <si>
    <t>住所(所在地)</t>
    <phoneticPr fontId="1"/>
  </si>
  <si>
    <t>　　年度　野々市市田んぼダム事業貯留資材購入費補助を申請するにあたり、下記のことを確約します。</t>
    <rPh sb="5" eb="8">
      <t>ノノイチ</t>
    </rPh>
    <rPh sb="8" eb="9">
      <t>シ</t>
    </rPh>
    <rPh sb="14" eb="16">
      <t>ジギョウ</t>
    </rPh>
    <rPh sb="16" eb="18">
      <t>チョリュウ</t>
    </rPh>
    <rPh sb="18" eb="20">
      <t>シザイ</t>
    </rPh>
    <rPh sb="20" eb="23">
      <t>コウニュウヒ</t>
    </rPh>
    <rPh sb="23" eb="25">
      <t>ホジョ</t>
    </rPh>
    <phoneticPr fontId="1"/>
  </si>
  <si>
    <t>（４）水田貯留資材設置状況調書【参考様式※】</t>
    <rPh sb="3" eb="5">
      <t>スイデン</t>
    </rPh>
    <rPh sb="16" eb="20">
      <t>サンコウヨウシキ</t>
    </rPh>
    <phoneticPr fontId="1"/>
  </si>
  <si>
    <t>VUSIN100×50</t>
    <phoneticPr fontId="1"/>
  </si>
  <si>
    <t>100型</t>
    <rPh sb="3" eb="4">
      <t>ガタ</t>
    </rPh>
    <phoneticPr fontId="1"/>
  </si>
  <si>
    <t>簡易水門
（ねじ式用水閘）</t>
    <rPh sb="0" eb="4">
      <t>カンイスイモン</t>
    </rPh>
    <rPh sb="8" eb="9">
      <t>シキ</t>
    </rPh>
    <rPh sb="9" eb="11">
      <t>ヨウスイ</t>
    </rPh>
    <phoneticPr fontId="1"/>
  </si>
  <si>
    <t>塩ビ異形管
(ＶＵ偏芯ソケット)</t>
    <rPh sb="0" eb="1">
      <t>エン</t>
    </rPh>
    <rPh sb="2" eb="5">
      <t>イケイカン</t>
    </rPh>
    <rPh sb="9" eb="11">
      <t>ヘンシン</t>
    </rPh>
    <phoneticPr fontId="1"/>
  </si>
  <si>
    <t>1820×910×12㎜</t>
    <phoneticPr fontId="1"/>
  </si>
  <si>
    <t>15箇所分</t>
    <rPh sb="2" eb="4">
      <t>カショ</t>
    </rPh>
    <rPh sb="4" eb="5">
      <t>ブン</t>
    </rPh>
    <phoneticPr fontId="1"/>
  </si>
  <si>
    <t>コの字型</t>
    <rPh sb="2" eb="4">
      <t>ジガタ</t>
    </rPh>
    <phoneticPr fontId="1"/>
  </si>
  <si>
    <r>
      <t>　排水口</t>
    </r>
    <r>
      <rPr>
        <sz val="11"/>
        <color rgb="FFFF0000"/>
        <rFont val="ＭＳ 明朝"/>
        <family val="1"/>
        <charset val="128"/>
      </rPr>
      <t>　35</t>
    </r>
    <r>
      <rPr>
        <sz val="11"/>
        <color theme="1"/>
        <rFont val="ＭＳ 明朝"/>
        <family val="1"/>
        <charset val="128"/>
      </rPr>
      <t>　箇所</t>
    </r>
    <rPh sb="1" eb="4">
      <t>ハイスイグチ</t>
    </rPh>
    <rPh sb="8" eb="10">
      <t>カショ</t>
    </rPh>
    <phoneticPr fontId="1"/>
  </si>
  <si>
    <t>10箇所</t>
    <rPh sb="2" eb="4">
      <t>カショ</t>
    </rPh>
    <phoneticPr fontId="1"/>
  </si>
  <si>
    <t>固定金具　※</t>
    <rPh sb="0" eb="4">
      <t>コテイカナグ</t>
    </rPh>
    <phoneticPr fontId="1"/>
  </si>
  <si>
    <t>合板　※</t>
    <rPh sb="0" eb="2">
      <t>ゴウバン</t>
    </rPh>
    <phoneticPr fontId="1"/>
  </si>
  <si>
    <t>※合板と固定金具は、あわせて使用する</t>
    <rPh sb="1" eb="3">
      <t>ゴウバン</t>
    </rPh>
    <rPh sb="4" eb="6">
      <t>コテイ</t>
    </rPh>
    <rPh sb="6" eb="8">
      <t>カナグ</t>
    </rPh>
    <rPh sb="14" eb="16">
      <t>シヨウ</t>
    </rPh>
    <phoneticPr fontId="1"/>
  </si>
  <si>
    <r>
      <t xml:space="preserve">②単価（円）
</t>
    </r>
    <r>
      <rPr>
        <sz val="9"/>
        <color theme="1"/>
        <rFont val="ＭＳ 明朝"/>
        <family val="1"/>
        <charset val="128"/>
      </rPr>
      <t>【税込み】※２</t>
    </r>
    <rPh sb="8" eb="10">
      <t>ゼイコ</t>
    </rPh>
    <phoneticPr fontId="1"/>
  </si>
  <si>
    <t>④÷２
※３</t>
    <phoneticPr fontId="1"/>
  </si>
  <si>
    <t>※２　記載済みの単価は、野々市市において調査した金額です。同資材を採用する場合に限り、</t>
    <rPh sb="37" eb="39">
      <t>バアイ</t>
    </rPh>
    <rPh sb="40" eb="41">
      <t>カギ</t>
    </rPh>
    <phoneticPr fontId="1"/>
  </si>
  <si>
    <t>　　　この単価で申請することも可能です。</t>
    <rPh sb="8" eb="10">
      <t>シンセイ</t>
    </rPh>
    <rPh sb="15" eb="17">
      <t>カノウ</t>
    </rPh>
    <phoneticPr fontId="1"/>
  </si>
  <si>
    <r>
      <t>※３　排水口１箇所当たり、</t>
    </r>
    <r>
      <rPr>
        <sz val="10.5"/>
        <color rgb="FFFF0000"/>
        <rFont val="ＭＳ 明朝"/>
        <family val="1"/>
        <charset val="128"/>
      </rPr>
      <t>補助</t>
    </r>
    <r>
      <rPr>
        <sz val="10.5"/>
        <color theme="1"/>
        <rFont val="ＭＳ 明朝"/>
        <family val="1"/>
        <charset val="128"/>
      </rPr>
      <t>上限の2,500円以内であることを確認して下さい。</t>
    </r>
    <rPh sb="3" eb="6">
      <t>ハイスイグチ</t>
    </rPh>
    <rPh sb="7" eb="9">
      <t>カショ</t>
    </rPh>
    <rPh sb="9" eb="10">
      <t>アタ</t>
    </rPh>
    <rPh sb="13" eb="15">
      <t>ホジョ</t>
    </rPh>
    <rPh sb="15" eb="17">
      <t>ジョウゲン</t>
    </rPh>
    <rPh sb="23" eb="24">
      <t>エン</t>
    </rPh>
    <rPh sb="24" eb="26">
      <t>イナイ</t>
    </rPh>
    <rPh sb="32" eb="34">
      <t>カクニン</t>
    </rPh>
    <rPh sb="36" eb="37">
      <t>クダ</t>
    </rPh>
    <phoneticPr fontId="1"/>
  </si>
  <si>
    <t>令和５年度</t>
    <rPh sb="0" eb="2">
      <t>レイワ</t>
    </rPh>
    <rPh sb="3" eb="5">
      <t>ネンド</t>
    </rPh>
    <phoneticPr fontId="1"/>
  </si>
  <si>
    <t>□44㎜</t>
    <phoneticPr fontId="1"/>
  </si>
  <si>
    <t>Φ100(2cm開)</t>
    <rPh sb="8" eb="9">
      <t>カイ</t>
    </rPh>
    <phoneticPr fontId="1"/>
  </si>
  <si>
    <t>直径Φ100×50㎜</t>
    <rPh sb="0" eb="2">
      <t>チョッケイ</t>
    </rPh>
    <phoneticPr fontId="1"/>
  </si>
  <si>
    <t>Φ50㎜</t>
    <phoneticPr fontId="1"/>
  </si>
  <si>
    <t>１　耕作の工程に支障のない範囲で、降雨時に田んぼダムが機能するよう適切な管理を
　行います。
２　原則三年以上、継続して田んぼダムを行います。
３　設置する貯留資材の変更、又は廃止する時、事前に市長へ届け出ます。</t>
    <rPh sb="5" eb="7">
      <t>コウテイ</t>
    </rPh>
    <rPh sb="49" eb="51">
      <t>ゲンソク</t>
    </rPh>
    <rPh sb="51" eb="52">
      <t>3</t>
    </rPh>
    <rPh sb="52" eb="53">
      <t>ネン</t>
    </rPh>
    <rPh sb="53" eb="55">
      <t>イジョウ</t>
    </rPh>
    <rPh sb="56" eb="58">
      <t>ケイゾク</t>
    </rPh>
    <rPh sb="60" eb="61">
      <t>タ</t>
    </rPh>
    <rPh sb="66" eb="67">
      <t>オコナ</t>
    </rPh>
    <rPh sb="74" eb="76">
      <t>セッチ</t>
    </rPh>
    <rPh sb="86" eb="87">
      <t>マタ</t>
    </rPh>
    <phoneticPr fontId="1"/>
  </si>
  <si>
    <t>○○一丁目１番</t>
    <rPh sb="2" eb="3">
      <t>1</t>
    </rPh>
    <phoneticPr fontId="1"/>
  </si>
  <si>
    <t>○○一丁目２番</t>
    <rPh sb="2" eb="3">
      <t>1</t>
    </rPh>
    <phoneticPr fontId="1"/>
  </si>
  <si>
    <t>○○一丁目３番</t>
    <rPh sb="2" eb="3">
      <t>1</t>
    </rPh>
    <phoneticPr fontId="1"/>
  </si>
  <si>
    <t>○○一丁目４番</t>
    <rPh sb="2" eb="3">
      <t>1</t>
    </rPh>
    <phoneticPr fontId="1"/>
  </si>
  <si>
    <t>○○一丁目５番</t>
    <rPh sb="2" eb="3">
      <t>1</t>
    </rPh>
    <phoneticPr fontId="1"/>
  </si>
  <si>
    <t>○○一丁目６番</t>
    <rPh sb="2" eb="3">
      <t>1</t>
    </rPh>
    <phoneticPr fontId="1"/>
  </si>
  <si>
    <t>○○一丁目７番</t>
    <rPh sb="2" eb="3">
      <t>1</t>
    </rPh>
    <phoneticPr fontId="1"/>
  </si>
  <si>
    <t>○○一丁目８番</t>
    <rPh sb="2" eb="3">
      <t>1</t>
    </rPh>
    <phoneticPr fontId="1"/>
  </si>
  <si>
    <t>○○一丁目９番</t>
    <rPh sb="2" eb="3">
      <t>1</t>
    </rPh>
    <phoneticPr fontId="1"/>
  </si>
  <si>
    <t>○○一丁目１０番</t>
    <rPh sb="2" eb="3">
      <t>1</t>
    </rPh>
    <phoneticPr fontId="1"/>
  </si>
  <si>
    <t>○○一丁目１１番</t>
    <rPh sb="2" eb="3">
      <t>1</t>
    </rPh>
    <phoneticPr fontId="1"/>
  </si>
  <si>
    <t>○○一丁目１２番</t>
    <rPh sb="2" eb="3">
      <t>1</t>
    </rPh>
    <phoneticPr fontId="1"/>
  </si>
  <si>
    <t>○○一丁目１３番</t>
    <rPh sb="2" eb="3">
      <t>1</t>
    </rPh>
    <phoneticPr fontId="1"/>
  </si>
  <si>
    <t>○○一丁目１４番</t>
    <rPh sb="2" eb="3">
      <t>1</t>
    </rPh>
    <phoneticPr fontId="1"/>
  </si>
  <si>
    <t>○○一丁目１５番</t>
    <rPh sb="2" eb="3">
      <t>1</t>
    </rPh>
    <phoneticPr fontId="1"/>
  </si>
  <si>
    <t>　　　10箇所</t>
    <phoneticPr fontId="1"/>
  </si>
  <si>
    <t>８月中旬頃
～
９月中旬頃</t>
    <rPh sb="1" eb="2">
      <t>ツキ</t>
    </rPh>
    <rPh sb="2" eb="4">
      <t>チュウジュン</t>
    </rPh>
    <rPh sb="4" eb="5">
      <t>コロ</t>
    </rPh>
    <rPh sb="9" eb="10">
      <t>ツキ</t>
    </rPh>
    <rPh sb="10" eb="12">
      <t>チュウジュン</t>
    </rPh>
    <rPh sb="12" eb="13">
      <t>コロ</t>
    </rPh>
    <phoneticPr fontId="1"/>
  </si>
  <si>
    <t>５月中旬頃
～
６月上旬頃</t>
    <rPh sb="1" eb="2">
      <t>ツキ</t>
    </rPh>
    <rPh sb="2" eb="4">
      <t>チュウジュン</t>
    </rPh>
    <rPh sb="4" eb="5">
      <t>コロ</t>
    </rPh>
    <rPh sb="9" eb="10">
      <t>ツキ</t>
    </rPh>
    <rPh sb="10" eb="12">
      <t>ジョウジュン</t>
    </rPh>
    <rPh sb="12" eb="13">
      <t>コロ</t>
    </rPh>
    <phoneticPr fontId="1"/>
  </si>
  <si>
    <t>６月上旬頃
～
７月上旬頃</t>
    <rPh sb="1" eb="2">
      <t>ツキ</t>
    </rPh>
    <rPh sb="2" eb="4">
      <t>ジョウジュン</t>
    </rPh>
    <rPh sb="4" eb="5">
      <t>コロ</t>
    </rPh>
    <rPh sb="9" eb="10">
      <t>ツキ</t>
    </rPh>
    <rPh sb="10" eb="12">
      <t>ジョウジュン</t>
    </rPh>
    <rPh sb="12" eb="13">
      <t>コロ</t>
    </rPh>
    <phoneticPr fontId="1"/>
  </si>
  <si>
    <t>７月上旬頃
～
８月中旬頃</t>
    <rPh sb="1" eb="2">
      <t>ツキ</t>
    </rPh>
    <rPh sb="2" eb="4">
      <t>ジョウジュン</t>
    </rPh>
    <rPh sb="4" eb="5">
      <t>コロ</t>
    </rPh>
    <rPh sb="9" eb="10">
      <t>ツキ</t>
    </rPh>
    <rPh sb="10" eb="12">
      <t>チュウジュン</t>
    </rPh>
    <rPh sb="12" eb="13">
      <t>コロ</t>
    </rPh>
    <phoneticPr fontId="1"/>
  </si>
  <si>
    <t>９月中旬頃
～
10月下旬頃</t>
    <rPh sb="1" eb="2">
      <t>ツキ</t>
    </rPh>
    <rPh sb="2" eb="4">
      <t>チュウジュン</t>
    </rPh>
    <rPh sb="4" eb="5">
      <t>コロ</t>
    </rPh>
    <rPh sb="10" eb="11">
      <t>ツキ</t>
    </rPh>
    <rPh sb="11" eb="13">
      <t>ゲジュン</t>
    </rPh>
    <rPh sb="13" eb="14">
      <t>コロ</t>
    </rPh>
    <phoneticPr fontId="1"/>
  </si>
  <si>
    <t>道路</t>
    <rPh sb="0" eb="2">
      <t>ドウロ</t>
    </rPh>
    <phoneticPr fontId="1"/>
  </si>
  <si>
    <t>(５)　位置図</t>
    <rPh sb="4" eb="6">
      <t>イチ</t>
    </rPh>
    <rPh sb="6" eb="7">
      <t>ズ</t>
    </rPh>
    <phoneticPr fontId="1"/>
  </si>
  <si>
    <t>(６)　確約書</t>
    <rPh sb="4" eb="7">
      <t>カクヤクショ</t>
    </rPh>
    <phoneticPr fontId="1"/>
  </si>
  <si>
    <t>(４)　水田貯留資材設置状況調書</t>
    <phoneticPr fontId="1"/>
  </si>
  <si>
    <t>（６）確 約 書</t>
    <phoneticPr fontId="1"/>
  </si>
  <si>
    <r>
      <rPr>
        <b/>
        <sz val="10.5"/>
        <color rgb="FFFF0000"/>
        <rFont val="ＭＳ 明朝"/>
        <family val="1"/>
        <charset val="128"/>
      </rPr>
      <t>　　　</t>
    </r>
    <r>
      <rPr>
        <b/>
        <u/>
        <sz val="10.5"/>
        <color rgb="FFFF0000"/>
        <rFont val="ＭＳ 明朝"/>
        <family val="1"/>
        <charset val="128"/>
      </rPr>
      <t>代用可能です。</t>
    </r>
    <phoneticPr fontId="1"/>
  </si>
  <si>
    <t>※１　この様式は、見積書などお手持ちの書類で、資材の名称や内訳など確認可能であれば</t>
    <rPh sb="5" eb="7">
      <t>ヨウシキ</t>
    </rPh>
    <rPh sb="15" eb="17">
      <t>テモ</t>
    </rPh>
    <rPh sb="23" eb="25">
      <t>シザイ</t>
    </rPh>
    <rPh sb="26" eb="28">
      <t>メイショウ</t>
    </rPh>
    <rPh sb="29" eb="31">
      <t>ウチワケ</t>
    </rPh>
    <rPh sb="33" eb="35">
      <t>カクニン</t>
    </rPh>
    <rPh sb="35" eb="37">
      <t>カノウ</t>
    </rPh>
    <phoneticPr fontId="1"/>
  </si>
  <si>
    <t>※お手持ちの図面の写し、または野々市市が保管する図面の写しなどを用いて作成してください。</t>
    <rPh sb="2" eb="4">
      <t>テモ</t>
    </rPh>
    <rPh sb="6" eb="8">
      <t>ズメン</t>
    </rPh>
    <rPh sb="9" eb="10">
      <t>ウツ</t>
    </rPh>
    <rPh sb="15" eb="19">
      <t>ノノイチシ</t>
    </rPh>
    <rPh sb="20" eb="22">
      <t>ホカン</t>
    </rPh>
    <rPh sb="24" eb="26">
      <t>ズメン</t>
    </rPh>
    <rPh sb="27" eb="28">
      <t>ウツ</t>
    </rPh>
    <rPh sb="32" eb="33">
      <t>モチ</t>
    </rPh>
    <rPh sb="35" eb="37">
      <t>サクセイ</t>
    </rPh>
    <phoneticPr fontId="1"/>
  </si>
  <si>
    <t>（５）位置図 ※</t>
    <rPh sb="3" eb="6">
      <t>イチズ</t>
    </rPh>
    <phoneticPr fontId="1"/>
  </si>
  <si>
    <t>郵便番号</t>
    <rPh sb="0" eb="4">
      <t>ユウビンバンゴウ</t>
    </rPh>
    <phoneticPr fontId="1"/>
  </si>
  <si>
    <t>（１）計画書（参考）</t>
    <rPh sb="3" eb="5">
      <t>ケイカク</t>
    </rPh>
    <rPh sb="5" eb="6">
      <t>ショ</t>
    </rPh>
    <rPh sb="7" eb="9">
      <t>サンコウ</t>
    </rPh>
    <phoneticPr fontId="1"/>
  </si>
  <si>
    <t>年　 月　　頃
～
年 　月　　頃</t>
    <rPh sb="3" eb="4">
      <t>ツキ</t>
    </rPh>
    <rPh sb="6" eb="7">
      <t>コロ</t>
    </rPh>
    <rPh sb="13" eb="14">
      <t>ツキ</t>
    </rPh>
    <rPh sb="16" eb="17">
      <t>コロ</t>
    </rPh>
    <phoneticPr fontId="1"/>
  </si>
  <si>
    <t>箇所　</t>
    <phoneticPr fontId="1"/>
  </si>
  <si>
    <t>年　 月　　頃
～
年　 月　　頃</t>
    <rPh sb="3" eb="4">
      <t>ツキ</t>
    </rPh>
    <rPh sb="6" eb="7">
      <t>コロ</t>
    </rPh>
    <rPh sb="13" eb="14">
      <t>ツキ</t>
    </rPh>
    <rPh sb="16" eb="17">
      <t>コロ</t>
    </rPh>
    <phoneticPr fontId="1"/>
  </si>
  <si>
    <r>
      <rPr>
        <b/>
        <sz val="10.5"/>
        <rFont val="ＭＳ 明朝"/>
        <family val="1"/>
        <charset val="128"/>
      </rPr>
      <t>　　　</t>
    </r>
    <r>
      <rPr>
        <b/>
        <u/>
        <sz val="10.5"/>
        <rFont val="ＭＳ 明朝"/>
        <family val="1"/>
        <charset val="128"/>
      </rPr>
      <t>代用可能です。</t>
    </r>
    <phoneticPr fontId="1"/>
  </si>
  <si>
    <t>※３　排水口１箇所当たり、補助上限の2,500円以内であることを確認して下さい。</t>
    <rPh sb="3" eb="6">
      <t>ハイスイグチ</t>
    </rPh>
    <rPh sb="7" eb="9">
      <t>カショ</t>
    </rPh>
    <rPh sb="9" eb="10">
      <t>アタ</t>
    </rPh>
    <rPh sb="13" eb="15">
      <t>ホジョ</t>
    </rPh>
    <rPh sb="15" eb="17">
      <t>ジョウゲン</t>
    </rPh>
    <rPh sb="23" eb="24">
      <t>エン</t>
    </rPh>
    <rPh sb="24" eb="26">
      <t>イナイ</t>
    </rPh>
    <rPh sb="32" eb="34">
      <t>カクニン</t>
    </rPh>
    <rPh sb="36" eb="37">
      <t>クダ</t>
    </rPh>
    <phoneticPr fontId="1"/>
  </si>
  <si>
    <t>（３）実施設計書</t>
    <rPh sb="3" eb="5">
      <t>ジッシ</t>
    </rPh>
    <rPh sb="5" eb="8">
      <t>セッケイショ</t>
    </rPh>
    <phoneticPr fontId="1"/>
  </si>
  <si>
    <r>
      <t>　排水口</t>
    </r>
    <r>
      <rPr>
        <sz val="11"/>
        <color rgb="FFFF0000"/>
        <rFont val="ＭＳ 明朝"/>
        <family val="1"/>
        <charset val="128"/>
      </rPr>
      <t>　　</t>
    </r>
    <r>
      <rPr>
        <sz val="11"/>
        <color theme="1"/>
        <rFont val="ＭＳ 明朝"/>
        <family val="1"/>
        <charset val="128"/>
      </rPr>
      <t>　箇所</t>
    </r>
    <rPh sb="1" eb="4">
      <t>ハイスイグチ</t>
    </rPh>
    <rPh sb="7" eb="9">
      <t>カショ</t>
    </rPh>
    <phoneticPr fontId="1"/>
  </si>
  <si>
    <t>位置図</t>
    <rPh sb="0" eb="3">
      <t>イチズ</t>
    </rPh>
    <phoneticPr fontId="1"/>
  </si>
  <si>
    <t>（注意）</t>
    <rPh sb="1" eb="3">
      <t>チュウイ</t>
    </rPh>
    <phoneticPr fontId="1"/>
  </si>
  <si>
    <t>１　目印となる建物などを記入して下さい。</t>
    <rPh sb="2" eb="4">
      <t>メジルシ</t>
    </rPh>
    <rPh sb="7" eb="9">
      <t>タテモノ</t>
    </rPh>
    <rPh sb="12" eb="14">
      <t>キニュウ</t>
    </rPh>
    <rPh sb="16" eb="17">
      <t>クダ</t>
    </rPh>
    <phoneticPr fontId="1"/>
  </si>
  <si>
    <t>２　田んぼダムを実施する水田が確認できるよう記入して下さい。</t>
    <rPh sb="15" eb="17">
      <t>カクニン</t>
    </rPh>
    <phoneticPr fontId="1"/>
  </si>
  <si>
    <t>３　貯留資材設置場所（◎印）を記入して下さい。</t>
    <rPh sb="2" eb="4">
      <t>チョリュウ</t>
    </rPh>
    <rPh sb="4" eb="6">
      <t>シザイ</t>
    </rPh>
    <rPh sb="6" eb="8">
      <t>セッチ</t>
    </rPh>
    <rPh sb="8" eb="10">
      <t>バショ</t>
    </rPh>
    <rPh sb="12" eb="13">
      <t>シルシ</t>
    </rPh>
    <rPh sb="15" eb="17">
      <t>キニュウ</t>
    </rPh>
    <rPh sb="19" eb="20">
      <t>クダ</t>
    </rPh>
    <phoneticPr fontId="1"/>
  </si>
  <si>
    <t>４　手持ち図面を用いての作成も可。</t>
    <rPh sb="2" eb="4">
      <t>テモ</t>
    </rPh>
    <rPh sb="5" eb="7">
      <t>ズメン</t>
    </rPh>
    <rPh sb="8" eb="9">
      <t>モチ</t>
    </rPh>
    <rPh sb="12" eb="14">
      <t>サクセイ</t>
    </rPh>
    <rPh sb="15" eb="16">
      <t>カ</t>
    </rPh>
    <phoneticPr fontId="1"/>
  </si>
  <si>
    <t>交付決定通知書</t>
    <rPh sb="0" eb="4">
      <t>コウフケッテイ</t>
    </rPh>
    <rPh sb="4" eb="7">
      <t>ツウチショ</t>
    </rPh>
    <phoneticPr fontId="1"/>
  </si>
  <si>
    <t>番号</t>
    <rPh sb="0" eb="2">
      <t>バンゴウ</t>
    </rPh>
    <phoneticPr fontId="1"/>
  </si>
  <si>
    <t>土第</t>
    <rPh sb="0" eb="1">
      <t>ツチ</t>
    </rPh>
    <rPh sb="1" eb="2">
      <t>ダイ</t>
    </rPh>
    <phoneticPr fontId="1"/>
  </si>
  <si>
    <t>〇〇〇</t>
    <phoneticPr fontId="1"/>
  </si>
  <si>
    <t>交付決定日（通知日）</t>
    <rPh sb="0" eb="2">
      <t>コウフ</t>
    </rPh>
    <rPh sb="2" eb="4">
      <t>ケッテイ</t>
    </rPh>
    <rPh sb="4" eb="5">
      <t>ヒ</t>
    </rPh>
    <rPh sb="6" eb="9">
      <t>ツウチビ</t>
    </rPh>
    <phoneticPr fontId="1"/>
  </si>
  <si>
    <t>交付決定額</t>
    <rPh sb="0" eb="4">
      <t>コウフケッテイ</t>
    </rPh>
    <rPh sb="4" eb="5">
      <t>ガク</t>
    </rPh>
    <phoneticPr fontId="1"/>
  </si>
  <si>
    <t>補助事業(変更、中止、廃止)承認申請書</t>
    <phoneticPr fontId="1"/>
  </si>
  <si>
    <t>１(変更、中止、廃止)の理由</t>
    <rPh sb="12" eb="14">
      <t>リユウ</t>
    </rPh>
    <phoneticPr fontId="1"/>
  </si>
  <si>
    <t>設置資材変更のため</t>
    <rPh sb="0" eb="2">
      <t>セッチ</t>
    </rPh>
    <rPh sb="2" eb="4">
      <t>シザイ</t>
    </rPh>
    <rPh sb="4" eb="6">
      <t>ヘンコウ</t>
    </rPh>
    <phoneticPr fontId="1"/>
  </si>
  <si>
    <t>２補助金申請額</t>
    <rPh sb="1" eb="3">
      <t>ホジョ</t>
    </rPh>
    <rPh sb="3" eb="4">
      <t>キン</t>
    </rPh>
    <rPh sb="4" eb="6">
      <t>シンセイ</t>
    </rPh>
    <rPh sb="6" eb="7">
      <t>ガク</t>
    </rPh>
    <phoneticPr fontId="1"/>
  </si>
  <si>
    <t>変更後の額</t>
    <rPh sb="0" eb="3">
      <t>ヘンコウゴ</t>
    </rPh>
    <rPh sb="4" eb="5">
      <t>ガク</t>
    </rPh>
    <phoneticPr fontId="1"/>
  </si>
  <si>
    <t>差引(追加、減額)申請額</t>
    <rPh sb="0" eb="2">
      <t>サシヒキ</t>
    </rPh>
    <rPh sb="3" eb="5">
      <t>ツイカ</t>
    </rPh>
    <rPh sb="6" eb="8">
      <t>ゲンガク</t>
    </rPh>
    <rPh sb="9" eb="11">
      <t>シンセイ</t>
    </rPh>
    <rPh sb="11" eb="12">
      <t>ガク</t>
    </rPh>
    <phoneticPr fontId="1"/>
  </si>
  <si>
    <t>補助事業〔変更、中止、廃止〕承認申請書</t>
    <rPh sb="0" eb="1">
      <t>ホ</t>
    </rPh>
    <rPh sb="1" eb="2">
      <t>スケ</t>
    </rPh>
    <rPh sb="2" eb="4">
      <t>ジギョウ</t>
    </rPh>
    <rPh sb="5" eb="7">
      <t>ヘンコウ</t>
    </rPh>
    <rPh sb="8" eb="10">
      <t>チュウシ</t>
    </rPh>
    <rPh sb="11" eb="13">
      <t>ハイシ</t>
    </rPh>
    <rPh sb="14" eb="16">
      <t>ショウニン</t>
    </rPh>
    <rPh sb="16" eb="17">
      <t>サル</t>
    </rPh>
    <rPh sb="17" eb="18">
      <t>ショウ</t>
    </rPh>
    <rPh sb="18" eb="19">
      <t>ショ</t>
    </rPh>
    <phoneticPr fontId="1"/>
  </si>
  <si>
    <t>１　〔変更、中止、廃止〕の理由</t>
    <rPh sb="13" eb="15">
      <t>リユウ</t>
    </rPh>
    <phoneticPr fontId="1"/>
  </si>
  <si>
    <t>２　補助金申請額</t>
    <rPh sb="2" eb="4">
      <t>ホジョ</t>
    </rPh>
    <rPh sb="4" eb="5">
      <t>キン</t>
    </rPh>
    <rPh sb="5" eb="7">
      <t>シンセイ</t>
    </rPh>
    <rPh sb="7" eb="8">
      <t>ガク</t>
    </rPh>
    <phoneticPr fontId="1"/>
  </si>
  <si>
    <t>変更前の額</t>
    <rPh sb="0" eb="3">
      <t>ヘンコウマエ</t>
    </rPh>
    <rPh sb="4" eb="5">
      <t>ガク</t>
    </rPh>
    <phoneticPr fontId="1"/>
  </si>
  <si>
    <t>円</t>
    <rPh sb="0" eb="1">
      <t>エン</t>
    </rPh>
    <phoneticPr fontId="1"/>
  </si>
  <si>
    <t>差引〔追加、減額〕申請額</t>
    <rPh sb="0" eb="2">
      <t>サシヒキ</t>
    </rPh>
    <rPh sb="3" eb="5">
      <t>ツイカ</t>
    </rPh>
    <rPh sb="6" eb="8">
      <t>ゲンガク</t>
    </rPh>
    <rPh sb="9" eb="11">
      <t>シンセイ</t>
    </rPh>
    <rPh sb="11" eb="12">
      <t>ガク</t>
    </rPh>
    <phoneticPr fontId="1"/>
  </si>
  <si>
    <t>３　変更の内容（別紙のとおり）</t>
    <rPh sb="2" eb="4">
      <t>ヘンコウ</t>
    </rPh>
    <rPh sb="5" eb="7">
      <t>ナイヨウ</t>
    </rPh>
    <rPh sb="8" eb="10">
      <t>ベッシ</t>
    </rPh>
    <phoneticPr fontId="1"/>
  </si>
  <si>
    <t>（注） 当初の申請書添付書類（様式）に、変更後の事業の内容および経費配分を朱書すること。</t>
    <rPh sb="1" eb="2">
      <t>チュウ</t>
    </rPh>
    <rPh sb="20" eb="23">
      <t>ヘンコウゴ</t>
    </rPh>
    <rPh sb="24" eb="26">
      <t>ジギョウ</t>
    </rPh>
    <rPh sb="27" eb="29">
      <t>ナイヨウ</t>
    </rPh>
    <rPh sb="32" eb="34">
      <t>ケイヒ</t>
    </rPh>
    <rPh sb="34" eb="36">
      <t>ハイブン</t>
    </rPh>
    <rPh sb="37" eb="39">
      <t>シュガ</t>
    </rPh>
    <phoneticPr fontId="1"/>
  </si>
  <si>
    <t>【申請書類 入力箇所】</t>
    <rPh sb="1" eb="5">
      <t>シンセイショルイ</t>
    </rPh>
    <rPh sb="6" eb="10">
      <t>ニュウリョクカショ</t>
    </rPh>
    <phoneticPr fontId="1"/>
  </si>
  <si>
    <t>【変更書類 入力箇所】</t>
    <rPh sb="1" eb="3">
      <t>ヘンコウ</t>
    </rPh>
    <rPh sb="3" eb="5">
      <t>ショルイ</t>
    </rPh>
    <rPh sb="6" eb="10">
      <t>ニュウリョクカショ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</si>
</sst>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 "/>
    <numFmt numFmtId="178" formatCode="&quot;金&quot;#,##0&quot; 円&quot;"/>
  </numFmts>
  <fonts count="34">
    <font>
      <sz val="11"/>
      <color theme="1"/>
      <name val="游ゴシック"/>
      <family val="2"/>
      <charset val="128"/>
      <scheme val="minor"/>
    </font>
    <font>
      <sz val="6"/>
      <name val="游ゴシック"/>
      <family val="2"/>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6"/>
      <color theme="1"/>
      <name val="ＭＳ 明朝"/>
      <family val="1"/>
      <charset val="128"/>
    </font>
    <font>
      <sz val="11"/>
      <name val="ＭＳ Ｐゴシック"/>
      <family val="3"/>
      <charset val="128"/>
    </font>
    <font>
      <sz val="7"/>
      <color theme="1"/>
      <name val="Times New Roman"/>
      <family val="1"/>
    </font>
    <font>
      <sz val="10"/>
      <color theme="1"/>
      <name val="ＭＳ 明朝"/>
      <family val="1"/>
      <charset val="128"/>
    </font>
    <font>
      <sz val="6"/>
      <color theme="1"/>
      <name val="ＭＳ 明朝"/>
      <family val="1"/>
      <charset val="128"/>
    </font>
    <font>
      <sz val="11"/>
      <name val="ＭＳ 明朝"/>
      <family val="1"/>
      <charset val="128"/>
    </font>
    <font>
      <b/>
      <u/>
      <sz val="10.5"/>
      <color rgb="FFFF0000"/>
      <name val="ＭＳ 明朝"/>
      <family val="1"/>
      <charset val="128"/>
    </font>
    <font>
      <sz val="11"/>
      <color rgb="FFFF0000"/>
      <name val="ＭＳ 明朝"/>
      <family val="1"/>
      <charset val="128"/>
    </font>
    <font>
      <sz val="10.5"/>
      <color rgb="FFFF0000"/>
      <name val="ＭＳ 明朝"/>
      <family val="1"/>
      <charset val="128"/>
    </font>
    <font>
      <sz val="9"/>
      <color theme="1"/>
      <name val="ＭＳ 明朝"/>
      <family val="1"/>
      <charset val="128"/>
    </font>
    <font>
      <sz val="11"/>
      <color rgb="FFFF0000"/>
      <name val="游ゴシック"/>
      <family val="2"/>
      <charset val="128"/>
      <scheme val="minor"/>
    </font>
    <font>
      <b/>
      <u/>
      <sz val="11"/>
      <color rgb="FFFF0000"/>
      <name val="ＭＳ 明朝"/>
      <family val="1"/>
      <charset val="128"/>
    </font>
    <font>
      <b/>
      <sz val="11"/>
      <name val="ＭＳ 明朝"/>
      <family val="1"/>
      <charset val="128"/>
    </font>
    <font>
      <b/>
      <sz val="11"/>
      <color theme="1"/>
      <name val="游ゴシック"/>
      <family val="3"/>
      <charset val="128"/>
      <scheme val="minor"/>
    </font>
    <font>
      <sz val="8"/>
      <name val="ＭＳ 明朝"/>
      <family val="1"/>
      <charset val="128"/>
    </font>
    <font>
      <sz val="12"/>
      <color theme="1"/>
      <name val="游ゴシック"/>
      <family val="2"/>
      <charset val="128"/>
      <scheme val="minor"/>
    </font>
    <font>
      <sz val="36"/>
      <color theme="1"/>
      <name val="游ゴシック"/>
      <family val="3"/>
      <charset val="128"/>
      <scheme val="minor"/>
    </font>
    <font>
      <sz val="18"/>
      <color theme="1"/>
      <name val="游ゴシック"/>
      <family val="2"/>
      <charset val="128"/>
      <scheme val="minor"/>
    </font>
    <font>
      <b/>
      <sz val="10.5"/>
      <color rgb="FFFF0000"/>
      <name val="ＭＳ 明朝"/>
      <family val="1"/>
      <charset val="128"/>
    </font>
    <font>
      <b/>
      <sz val="28"/>
      <color rgb="FFFF0000"/>
      <name val="游ゴシック"/>
      <family val="3"/>
      <charset val="128"/>
      <scheme val="minor"/>
    </font>
    <font>
      <sz val="11"/>
      <name val="游ゴシック"/>
      <family val="2"/>
      <charset val="128"/>
      <scheme val="minor"/>
    </font>
    <font>
      <sz val="16"/>
      <name val="ＭＳ 明朝"/>
      <family val="1"/>
      <charset val="128"/>
    </font>
    <font>
      <sz val="9"/>
      <color indexed="81"/>
      <name val="MS P ゴシック"/>
      <family val="3"/>
      <charset val="128"/>
    </font>
    <font>
      <b/>
      <sz val="9"/>
      <color indexed="81"/>
      <name val="MS P ゴシック"/>
      <family val="3"/>
      <charset val="128"/>
    </font>
    <font>
      <b/>
      <u/>
      <sz val="10.5"/>
      <name val="ＭＳ 明朝"/>
      <family val="1"/>
      <charset val="128"/>
    </font>
    <font>
      <b/>
      <sz val="10.5"/>
      <name val="ＭＳ 明朝"/>
      <family val="1"/>
      <charset val="128"/>
    </font>
    <font>
      <b/>
      <sz val="16"/>
      <color indexed="81"/>
      <name val="MS P ゴシック"/>
      <family val="3"/>
      <charset val="128"/>
    </font>
    <font>
      <b/>
      <sz val="11"/>
      <color rgb="FFFF0000"/>
      <name val="ＭＳ 明朝"/>
      <family val="1"/>
      <charset val="128"/>
    </font>
    <font>
      <b/>
      <sz val="11"/>
      <color theme="1"/>
      <name val="ＭＳ 明朝"/>
      <family val="1"/>
      <charset val="128"/>
    </font>
  </fonts>
  <fills count="6">
    <fill>
      <patternFill patternType="none"/>
    </fill>
    <fill>
      <patternFill patternType="gray125"/>
    </fill>
    <fill>
      <patternFill patternType="solid">
        <fgColor rgb="FFFFFF00"/>
        <bgColor indexed="64"/>
      </patternFill>
    </fill>
    <fill>
      <patternFill patternType="solid">
        <fgColor theme="0" tint="-0.34998626667073579"/>
        <bgColor indexed="64"/>
      </patternFill>
    </fill>
    <fill>
      <patternFill patternType="solid">
        <fgColor rgb="FF00B0F0"/>
        <bgColor indexed="64"/>
      </patternFill>
    </fill>
    <fill>
      <patternFill patternType="solid">
        <fgColor theme="0" tint="-0.14999847407452621"/>
        <bgColor indexed="64"/>
      </patternFill>
    </fill>
  </fills>
  <borders count="5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2">
    <xf numFmtId="0" fontId="0" fillId="0" borderId="0">
      <alignment vertical="center"/>
    </xf>
    <xf numFmtId="0" fontId="6" fillId="0" borderId="0"/>
  </cellStyleXfs>
  <cellXfs count="242">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3" fillId="0" borderId="0" xfId="0" applyFont="1" applyAlignment="1">
      <alignment horizontal="left" vertical="center"/>
    </xf>
    <xf numFmtId="0" fontId="3" fillId="0" borderId="9" xfId="0" applyFont="1" applyBorder="1" applyAlignment="1">
      <alignment horizontal="left" vertical="center" wrapText="1"/>
    </xf>
    <xf numFmtId="0" fontId="3" fillId="0" borderId="15" xfId="0" applyFont="1" applyBorder="1" applyAlignment="1">
      <alignment horizontal="left" vertical="center" wrapText="1"/>
    </xf>
    <xf numFmtId="0" fontId="3" fillId="0" borderId="11" xfId="0" applyFont="1" applyBorder="1" applyAlignment="1">
      <alignment horizontal="center" vertical="center" shrinkToFit="1"/>
    </xf>
    <xf numFmtId="0" fontId="3" fillId="0" borderId="14" xfId="0" applyFont="1" applyBorder="1" applyAlignment="1">
      <alignment horizontal="right" vertical="center" wrapText="1"/>
    </xf>
    <xf numFmtId="0" fontId="2" fillId="0" borderId="0" xfId="0" applyFont="1" applyAlignment="1">
      <alignment horizontal="left" vertical="center"/>
    </xf>
    <xf numFmtId="0" fontId="2" fillId="0" borderId="0" xfId="0" applyFont="1" applyAlignment="1">
      <alignment horizontal="justify" vertical="center"/>
    </xf>
    <xf numFmtId="0" fontId="2" fillId="0" borderId="23" xfId="0" applyFont="1" applyBorder="1">
      <alignment vertical="center"/>
    </xf>
    <xf numFmtId="0" fontId="2" fillId="0" borderId="0" xfId="0" applyFont="1" applyBorder="1">
      <alignment vertical="center"/>
    </xf>
    <xf numFmtId="0" fontId="2" fillId="0" borderId="0" xfId="0" applyFont="1" applyAlignment="1">
      <alignment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5" fillId="0" borderId="0" xfId="0" applyFont="1" applyAlignment="1">
      <alignment vertical="center"/>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lignment vertical="center"/>
    </xf>
    <xf numFmtId="0" fontId="2" fillId="0" borderId="7" xfId="0" applyFont="1" applyBorder="1" applyAlignment="1">
      <alignment horizontal="center" vertical="center"/>
    </xf>
    <xf numFmtId="0" fontId="2" fillId="0" borderId="9" xfId="0" applyFont="1" applyBorder="1">
      <alignment vertical="center"/>
    </xf>
    <xf numFmtId="0" fontId="2" fillId="0" borderId="0" xfId="0" applyFont="1" applyBorder="1" applyAlignment="1">
      <alignment horizontal="left" vertical="center"/>
    </xf>
    <xf numFmtId="0" fontId="2" fillId="0" borderId="10" xfId="0" applyFont="1" applyBorder="1" applyAlignment="1">
      <alignment horizontal="center" vertical="center"/>
    </xf>
    <xf numFmtId="0" fontId="2" fillId="0" borderId="12" xfId="0" applyFont="1" applyBorder="1">
      <alignment vertical="center"/>
    </xf>
    <xf numFmtId="0" fontId="2" fillId="0" borderId="31" xfId="0" applyFont="1" applyBorder="1" applyAlignment="1">
      <alignment horizontal="center" vertical="center"/>
    </xf>
    <xf numFmtId="0" fontId="2" fillId="0" borderId="31" xfId="0" applyFont="1" applyBorder="1">
      <alignment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33" xfId="0" applyFont="1" applyBorder="1">
      <alignment vertical="center"/>
    </xf>
    <xf numFmtId="0" fontId="2" fillId="0" borderId="3" xfId="0" applyFont="1" applyBorder="1">
      <alignment vertical="center"/>
    </xf>
    <xf numFmtId="0" fontId="2" fillId="0" borderId="13" xfId="0" applyFont="1" applyBorder="1" applyAlignment="1">
      <alignment horizontal="center" vertical="center"/>
    </xf>
    <xf numFmtId="0" fontId="2" fillId="0" borderId="15" xfId="0" applyFont="1" applyBorder="1">
      <alignment vertical="center"/>
    </xf>
    <xf numFmtId="3" fontId="2" fillId="0" borderId="2" xfId="0" applyNumberFormat="1" applyFont="1" applyBorder="1">
      <alignment vertical="center"/>
    </xf>
    <xf numFmtId="3" fontId="2" fillId="0" borderId="11" xfId="0" applyNumberFormat="1" applyFont="1" applyBorder="1">
      <alignment vertical="center"/>
    </xf>
    <xf numFmtId="3" fontId="2" fillId="0" borderId="8" xfId="0" applyNumberFormat="1" applyFont="1" applyBorder="1">
      <alignment vertical="center"/>
    </xf>
    <xf numFmtId="3" fontId="2" fillId="0" borderId="32" xfId="0" applyNumberFormat="1" applyFont="1" applyBorder="1">
      <alignment vertical="center"/>
    </xf>
    <xf numFmtId="3" fontId="2" fillId="0" borderId="5" xfId="0" applyNumberFormat="1" applyFont="1" applyBorder="1">
      <alignment vertical="center"/>
    </xf>
    <xf numFmtId="3" fontId="2" fillId="0" borderId="14" xfId="0" applyNumberFormat="1" applyFont="1" applyBorder="1">
      <alignment vertical="center"/>
    </xf>
    <xf numFmtId="0" fontId="3" fillId="0" borderId="0" xfId="0" applyFont="1" applyAlignment="1">
      <alignment horizontal="left"/>
    </xf>
    <xf numFmtId="0" fontId="3" fillId="0" borderId="0" xfId="0" applyFont="1" applyBorder="1" applyAlignment="1">
      <alignment horizontal="left" vertical="center" wrapText="1"/>
    </xf>
    <xf numFmtId="0" fontId="3" fillId="0" borderId="32" xfId="0" applyFont="1" applyBorder="1" applyAlignment="1">
      <alignment horizontal="center" vertical="center" shrinkToFit="1"/>
    </xf>
    <xf numFmtId="0" fontId="3" fillId="0" borderId="17" xfId="0" applyFont="1" applyBorder="1" applyAlignment="1">
      <alignment vertical="center" shrinkToFit="1"/>
    </xf>
    <xf numFmtId="177" fontId="3" fillId="0" borderId="14" xfId="0" applyNumberFormat="1" applyFont="1" applyBorder="1" applyAlignment="1">
      <alignment vertical="center"/>
    </xf>
    <xf numFmtId="0" fontId="3" fillId="0" borderId="11" xfId="0" applyFont="1" applyBorder="1" applyAlignment="1">
      <alignment horizontal="center" vertical="center" wrapText="1" shrinkToFit="1"/>
    </xf>
    <xf numFmtId="0" fontId="3" fillId="0" borderId="14" xfId="0" applyFont="1" applyBorder="1" applyAlignment="1">
      <alignment horizontal="center" vertical="center" shrinkToFit="1"/>
    </xf>
    <xf numFmtId="0" fontId="2" fillId="0" borderId="0" xfId="0" applyFont="1" applyFill="1" applyBorder="1">
      <alignment vertical="center"/>
    </xf>
    <xf numFmtId="0" fontId="2" fillId="0" borderId="37" xfId="0" applyFont="1" applyBorder="1">
      <alignment vertical="center"/>
    </xf>
    <xf numFmtId="0" fontId="2" fillId="2" borderId="1" xfId="0" applyFont="1" applyFill="1" applyBorder="1">
      <alignment vertical="center"/>
    </xf>
    <xf numFmtId="0" fontId="3" fillId="0" borderId="0" xfId="0" applyFont="1" applyBorder="1" applyAlignment="1">
      <alignment horizontal="center" vertical="center" wrapText="1"/>
    </xf>
    <xf numFmtId="177" fontId="3" fillId="0" borderId="0" xfId="0" applyNumberFormat="1" applyFont="1" applyBorder="1" applyAlignment="1">
      <alignment vertical="center"/>
    </xf>
    <xf numFmtId="177" fontId="3" fillId="2" borderId="2" xfId="0" applyNumberFormat="1" applyFont="1" applyFill="1" applyBorder="1" applyAlignment="1">
      <alignment vertical="center" shrinkToFit="1"/>
    </xf>
    <xf numFmtId="0" fontId="3" fillId="2" borderId="3" xfId="0" applyFont="1" applyFill="1" applyBorder="1" applyAlignment="1">
      <alignment horizontal="left" vertical="center" shrinkToFit="1"/>
    </xf>
    <xf numFmtId="177" fontId="3" fillId="0" borderId="5" xfId="0" applyNumberFormat="1" applyFont="1" applyFill="1" applyBorder="1" applyAlignment="1">
      <alignment vertical="center" shrinkToFit="1"/>
    </xf>
    <xf numFmtId="0" fontId="3" fillId="0" borderId="6" xfId="0" applyFont="1" applyBorder="1" applyAlignment="1">
      <alignment horizontal="left" vertical="center" shrinkToFit="1"/>
    </xf>
    <xf numFmtId="0" fontId="3" fillId="0" borderId="12" xfId="0" applyFont="1" applyBorder="1" applyAlignment="1">
      <alignment horizontal="left" vertical="center" shrinkToFit="1"/>
    </xf>
    <xf numFmtId="177" fontId="3" fillId="0" borderId="8" xfId="0" applyNumberFormat="1" applyFont="1" applyFill="1" applyBorder="1" applyAlignment="1">
      <alignment vertical="center" shrinkToFit="1"/>
    </xf>
    <xf numFmtId="0" fontId="3" fillId="0" borderId="9" xfId="0" applyFont="1" applyBorder="1" applyAlignment="1">
      <alignment horizontal="left" vertical="center" shrinkToFit="1"/>
    </xf>
    <xf numFmtId="0" fontId="2" fillId="0" borderId="45" xfId="0" applyFont="1" applyBorder="1">
      <alignment vertical="center"/>
    </xf>
    <xf numFmtId="0" fontId="0" fillId="0" borderId="5" xfId="0" applyBorder="1" applyAlignment="1">
      <alignment horizontal="center" vertical="center"/>
    </xf>
    <xf numFmtId="0" fontId="0" fillId="0" borderId="30" xfId="0" applyBorder="1">
      <alignment vertical="center"/>
    </xf>
    <xf numFmtId="0" fontId="2" fillId="0" borderId="30" xfId="0" applyFont="1" applyBorder="1" applyAlignment="1">
      <alignment horizontal="right" vertical="center"/>
    </xf>
    <xf numFmtId="0" fontId="2" fillId="0" borderId="30" xfId="0" applyFont="1" applyBorder="1">
      <alignment vertical="center"/>
    </xf>
    <xf numFmtId="0" fontId="3" fillId="0" borderId="4" xfId="0" applyFont="1" applyBorder="1" applyAlignment="1">
      <alignment horizontal="left" vertical="center" wrapText="1"/>
    </xf>
    <xf numFmtId="0" fontId="3" fillId="0" borderId="7" xfId="0" applyFont="1" applyBorder="1" applyAlignment="1">
      <alignment horizontal="left" vertical="center" wrapText="1"/>
    </xf>
    <xf numFmtId="0" fontId="3" fillId="0" borderId="17" xfId="0" applyFont="1" applyBorder="1" applyAlignment="1">
      <alignment horizontal="center" vertical="center" wrapText="1"/>
    </xf>
    <xf numFmtId="3" fontId="3" fillId="0" borderId="5" xfId="0" applyNumberFormat="1" applyFont="1" applyBorder="1" applyAlignment="1">
      <alignment vertical="center" wrapText="1"/>
    </xf>
    <xf numFmtId="3" fontId="3" fillId="0" borderId="6" xfId="0" applyNumberFormat="1" applyFont="1" applyBorder="1" applyAlignment="1">
      <alignment vertical="center" wrapText="1"/>
    </xf>
    <xf numFmtId="176" fontId="3" fillId="0" borderId="5" xfId="0" applyNumberFormat="1" applyFont="1" applyBorder="1" applyAlignment="1">
      <alignment vertical="center" wrapText="1"/>
    </xf>
    <xf numFmtId="176" fontId="3" fillId="0" borderId="8" xfId="0" applyNumberFormat="1" applyFont="1" applyBorder="1" applyAlignment="1">
      <alignment vertical="center" wrapText="1"/>
    </xf>
    <xf numFmtId="0" fontId="3" fillId="0" borderId="46" xfId="0" applyFont="1" applyBorder="1" applyAlignment="1">
      <alignment horizontal="center" vertical="center" wrapText="1"/>
    </xf>
    <xf numFmtId="0" fontId="3" fillId="0" borderId="0" xfId="0" applyFont="1" applyBorder="1" applyAlignment="1">
      <alignment horizontal="left" vertical="center" shrinkToFit="1"/>
    </xf>
    <xf numFmtId="0" fontId="2" fillId="0" borderId="26" xfId="0" applyFont="1" applyBorder="1" applyAlignment="1">
      <alignment horizontal="left" vertical="center"/>
    </xf>
    <xf numFmtId="0" fontId="3" fillId="3" borderId="5" xfId="0" applyFont="1" applyFill="1" applyBorder="1" applyAlignment="1">
      <alignment horizontal="center" vertical="center" wrapText="1"/>
    </xf>
    <xf numFmtId="3" fontId="3" fillId="3" borderId="5" xfId="0" applyNumberFormat="1" applyFont="1" applyFill="1" applyBorder="1" applyAlignment="1">
      <alignment horizontal="center" vertical="center" wrapText="1"/>
    </xf>
    <xf numFmtId="0" fontId="3" fillId="3" borderId="5" xfId="0" applyFont="1" applyFill="1" applyBorder="1" applyAlignment="1">
      <alignment vertical="center" wrapText="1"/>
    </xf>
    <xf numFmtId="176" fontId="3" fillId="3" borderId="5" xfId="0" applyNumberFormat="1" applyFont="1" applyFill="1" applyBorder="1" applyAlignment="1">
      <alignment vertical="center" wrapText="1"/>
    </xf>
    <xf numFmtId="0" fontId="3" fillId="3" borderId="8" xfId="0" applyFont="1" applyFill="1" applyBorder="1" applyAlignment="1">
      <alignment vertical="center" wrapText="1"/>
    </xf>
    <xf numFmtId="176" fontId="3" fillId="3" borderId="8" xfId="0" applyNumberFormat="1" applyFont="1" applyFill="1" applyBorder="1" applyAlignment="1">
      <alignment vertical="center" wrapText="1"/>
    </xf>
    <xf numFmtId="0" fontId="2" fillId="0" borderId="47" xfId="0" applyFont="1" applyBorder="1" applyAlignment="1">
      <alignment horizontal="center" vertical="center" shrinkToFit="1"/>
    </xf>
    <xf numFmtId="3" fontId="2" fillId="0" borderId="46" xfId="0" applyNumberFormat="1" applyFont="1" applyBorder="1">
      <alignment vertical="center"/>
    </xf>
    <xf numFmtId="0" fontId="2" fillId="0" borderId="48" xfId="0" applyFont="1" applyBorder="1">
      <alignment vertical="center"/>
    </xf>
    <xf numFmtId="0" fontId="0" fillId="0" borderId="31" xfId="0" applyBorder="1">
      <alignment vertical="center"/>
    </xf>
    <xf numFmtId="0" fontId="0" fillId="0" borderId="0" xfId="0" applyBorder="1">
      <alignment vertical="center"/>
    </xf>
    <xf numFmtId="0" fontId="9" fillId="0" borderId="0" xfId="0" applyFont="1" applyBorder="1" applyAlignment="1">
      <alignment horizontal="left" vertical="center"/>
    </xf>
    <xf numFmtId="0" fontId="2" fillId="0" borderId="28" xfId="0" applyFont="1" applyBorder="1" applyAlignment="1">
      <alignment horizontal="left" vertical="center"/>
    </xf>
    <xf numFmtId="0" fontId="3" fillId="0" borderId="6" xfId="0" applyFont="1" applyBorder="1" applyAlignment="1">
      <alignment horizontal="center" vertical="center" wrapText="1"/>
    </xf>
    <xf numFmtId="3" fontId="4" fillId="0" borderId="5" xfId="0" applyNumberFormat="1" applyFont="1" applyBorder="1" applyAlignment="1">
      <alignment vertical="center" wrapText="1"/>
    </xf>
    <xf numFmtId="0" fontId="3" fillId="0" borderId="0" xfId="0" applyFont="1" applyFill="1" applyBorder="1" applyAlignment="1">
      <alignment horizontal="left" vertical="center"/>
    </xf>
    <xf numFmtId="0" fontId="3" fillId="0" borderId="0" xfId="0" applyFont="1" applyFill="1" applyBorder="1" applyAlignment="1">
      <alignment vertical="center" wrapText="1"/>
    </xf>
    <xf numFmtId="0" fontId="13" fillId="0" borderId="0" xfId="0" applyFont="1" applyFill="1" applyBorder="1" applyAlignment="1">
      <alignment horizontal="left" vertical="center"/>
    </xf>
    <xf numFmtId="0" fontId="11" fillId="0" borderId="31" xfId="0" applyFont="1" applyFill="1" applyBorder="1" applyAlignment="1">
      <alignment horizontal="left" vertical="center"/>
    </xf>
    <xf numFmtId="0" fontId="13" fillId="0" borderId="0" xfId="0" applyFont="1" applyFill="1" applyBorder="1" applyAlignment="1">
      <alignment vertical="center"/>
    </xf>
    <xf numFmtId="0" fontId="11" fillId="0" borderId="0" xfId="0" applyFont="1" applyFill="1" applyBorder="1" applyAlignment="1">
      <alignment vertical="center"/>
    </xf>
    <xf numFmtId="0" fontId="3" fillId="0" borderId="17" xfId="0" applyFont="1" applyBorder="1" applyAlignment="1">
      <alignment horizontal="center" vertical="center" wrapText="1"/>
    </xf>
    <xf numFmtId="3" fontId="3" fillId="0" borderId="6" xfId="0" applyNumberFormat="1" applyFont="1" applyBorder="1" applyAlignment="1">
      <alignment vertical="center" wrapText="1"/>
    </xf>
    <xf numFmtId="0" fontId="3" fillId="0" borderId="4" xfId="0" applyFont="1" applyBorder="1" applyAlignment="1">
      <alignment horizontal="left" vertical="center" wrapText="1"/>
    </xf>
    <xf numFmtId="0" fontId="3" fillId="0" borderId="7" xfId="0" applyFont="1" applyBorder="1" applyAlignment="1">
      <alignment horizontal="left" vertical="center" wrapText="1"/>
    </xf>
    <xf numFmtId="177" fontId="13" fillId="0" borderId="0" xfId="0" applyNumberFormat="1" applyFont="1" applyBorder="1" applyAlignment="1">
      <alignment vertical="center"/>
    </xf>
    <xf numFmtId="0" fontId="16" fillId="0" borderId="0" xfId="0" applyFont="1" applyBorder="1">
      <alignment vertical="center"/>
    </xf>
    <xf numFmtId="0" fontId="10" fillId="0" borderId="1" xfId="0" applyFont="1" applyBorder="1" applyAlignment="1">
      <alignment horizontal="center" vertical="center" shrinkToFit="1"/>
    </xf>
    <xf numFmtId="0" fontId="10" fillId="0" borderId="0" xfId="0" applyFont="1">
      <alignment vertical="center"/>
    </xf>
    <xf numFmtId="0" fontId="18" fillId="0" borderId="0" xfId="0" applyFont="1">
      <alignment vertical="center"/>
    </xf>
    <xf numFmtId="177" fontId="4" fillId="0" borderId="5" xfId="0" applyNumberFormat="1" applyFont="1" applyBorder="1" applyAlignment="1">
      <alignment vertical="center" shrinkToFit="1"/>
    </xf>
    <xf numFmtId="177" fontId="4" fillId="0" borderId="5" xfId="0" applyNumberFormat="1" applyFont="1" applyFill="1" applyBorder="1" applyAlignment="1">
      <alignment vertical="center" shrinkToFit="1"/>
    </xf>
    <xf numFmtId="177" fontId="4" fillId="0" borderId="5" xfId="0" applyNumberFormat="1" applyFont="1" applyBorder="1" applyAlignment="1">
      <alignment vertical="center"/>
    </xf>
    <xf numFmtId="177" fontId="4" fillId="0" borderId="11" xfId="0" applyNumberFormat="1" applyFont="1" applyBorder="1" applyAlignment="1">
      <alignment vertical="center" shrinkToFit="1"/>
    </xf>
    <xf numFmtId="177" fontId="4" fillId="0" borderId="8" xfId="0" applyNumberFormat="1" applyFont="1" applyBorder="1" applyAlignment="1">
      <alignment vertical="center" shrinkToFit="1"/>
    </xf>
    <xf numFmtId="177" fontId="4" fillId="0" borderId="8" xfId="0" applyNumberFormat="1" applyFont="1" applyBorder="1" applyAlignment="1">
      <alignment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3" fontId="4" fillId="0" borderId="5" xfId="0" applyNumberFormat="1" applyFont="1" applyBorder="1" applyAlignment="1">
      <alignment horizontal="center" vertical="center" wrapText="1"/>
    </xf>
    <xf numFmtId="3" fontId="4" fillId="0" borderId="6" xfId="0" applyNumberFormat="1" applyFont="1" applyBorder="1" applyAlignment="1">
      <alignment vertical="center" wrapText="1"/>
    </xf>
    <xf numFmtId="0" fontId="4" fillId="0" borderId="4" xfId="0" applyFont="1" applyBorder="1" applyAlignment="1">
      <alignment horizontal="left" vertical="center"/>
    </xf>
    <xf numFmtId="0" fontId="4" fillId="0" borderId="4" xfId="0" applyFont="1" applyBorder="1" applyAlignment="1">
      <alignment horizontal="left" vertical="center" wrapText="1"/>
    </xf>
    <xf numFmtId="0" fontId="17" fillId="0" borderId="5" xfId="0" applyFont="1" applyBorder="1" applyAlignment="1">
      <alignment horizontal="center" vertical="center" wrapText="1"/>
    </xf>
    <xf numFmtId="0" fontId="17" fillId="0" borderId="5" xfId="0" applyFont="1" applyBorder="1">
      <alignment vertical="center"/>
    </xf>
    <xf numFmtId="0" fontId="17" fillId="0" borderId="5" xfId="0" applyFont="1" applyBorder="1" applyAlignment="1">
      <alignment vertical="center" wrapText="1"/>
    </xf>
    <xf numFmtId="0" fontId="17" fillId="0" borderId="5" xfId="0" applyFont="1" applyBorder="1" applyAlignment="1">
      <alignment horizontal="center" vertical="center"/>
    </xf>
    <xf numFmtId="0" fontId="0" fillId="0" borderId="0" xfId="0" applyAlignment="1">
      <alignment vertical="center" shrinkToFit="1"/>
    </xf>
    <xf numFmtId="0" fontId="20" fillId="0" borderId="5" xfId="0" applyFont="1" applyBorder="1" applyAlignment="1">
      <alignment horizontal="center" vertical="center"/>
    </xf>
    <xf numFmtId="0" fontId="15" fillId="4" borderId="0" xfId="0" applyFont="1" applyFill="1" applyBorder="1" applyAlignment="1">
      <alignment horizontal="center" vertical="center"/>
    </xf>
    <xf numFmtId="0" fontId="0" fillId="0" borderId="0" xfId="0" applyBorder="1" applyAlignment="1">
      <alignment horizontal="center" vertical="center"/>
    </xf>
    <xf numFmtId="0" fontId="12" fillId="2" borderId="0" xfId="0" applyFont="1" applyFill="1" applyBorder="1" applyAlignment="1">
      <alignment vertical="center" shrinkToFit="1"/>
    </xf>
    <xf numFmtId="0" fontId="12" fillId="2" borderId="0" xfId="0" applyFont="1" applyFill="1" applyBorder="1" applyAlignment="1">
      <alignment horizontal="left" vertical="center" shrinkToFit="1"/>
    </xf>
    <xf numFmtId="3" fontId="12" fillId="2" borderId="0" xfId="0" applyNumberFormat="1" applyFont="1" applyFill="1" applyBorder="1" applyAlignment="1">
      <alignment vertical="center" shrinkToFit="1"/>
    </xf>
    <xf numFmtId="3" fontId="2" fillId="0" borderId="0" xfId="0" applyNumberFormat="1" applyFont="1" applyBorder="1" applyAlignment="1">
      <alignment horizontal="left" vertical="center"/>
    </xf>
    <xf numFmtId="0" fontId="12" fillId="0" borderId="0" xfId="0" applyFont="1" applyFill="1" applyBorder="1" applyAlignment="1">
      <alignment vertical="center" shrinkToFit="1"/>
    </xf>
    <xf numFmtId="0" fontId="15" fillId="0" borderId="0" xfId="0" applyFont="1" applyFill="1" applyBorder="1" applyAlignment="1">
      <alignment vertical="center" shrinkToFit="1"/>
    </xf>
    <xf numFmtId="0" fontId="2" fillId="0" borderId="0" xfId="0" applyFont="1" applyBorder="1" applyAlignment="1">
      <alignment vertical="center" shrinkToFit="1"/>
    </xf>
    <xf numFmtId="0" fontId="3" fillId="0" borderId="6" xfId="0" applyFont="1" applyBorder="1" applyAlignment="1">
      <alignment horizontal="center" vertical="center" wrapText="1"/>
    </xf>
    <xf numFmtId="0" fontId="3" fillId="0" borderId="11" xfId="0" applyFont="1" applyBorder="1" applyAlignment="1">
      <alignment horizontal="center" vertical="center" shrinkToFit="1"/>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26" xfId="0" applyFont="1" applyBorder="1" applyAlignment="1">
      <alignment horizontal="left" vertical="center"/>
    </xf>
    <xf numFmtId="0" fontId="2" fillId="0" borderId="5" xfId="0" applyFont="1" applyBorder="1" applyAlignment="1">
      <alignment horizontal="center" vertical="center"/>
    </xf>
    <xf numFmtId="0" fontId="2" fillId="0" borderId="5" xfId="0" applyFont="1" applyBorder="1" applyAlignment="1">
      <alignment vertical="center" wrapText="1"/>
    </xf>
    <xf numFmtId="0" fontId="2" fillId="0" borderId="5" xfId="0" applyFont="1" applyBorder="1">
      <alignment vertical="center"/>
    </xf>
    <xf numFmtId="0" fontId="10" fillId="0" borderId="0" xfId="0" applyFont="1" applyAlignment="1">
      <alignment horizontal="right" vertical="center"/>
    </xf>
    <xf numFmtId="0" fontId="10" fillId="0" borderId="0" xfId="0" applyFont="1" applyAlignment="1">
      <alignment horizontal="left" vertical="center"/>
    </xf>
    <xf numFmtId="0" fontId="10" fillId="0" borderId="0" xfId="0" applyFont="1" applyAlignment="1">
      <alignment horizontal="left" vertical="center" indent="15"/>
    </xf>
    <xf numFmtId="0" fontId="17" fillId="0" borderId="0" xfId="0" applyFont="1">
      <alignment vertical="center"/>
    </xf>
    <xf numFmtId="0" fontId="10" fillId="0" borderId="0" xfId="0" applyFont="1" applyAlignment="1">
      <alignment horizontal="justify" vertical="center"/>
    </xf>
    <xf numFmtId="0" fontId="2" fillId="0" borderId="22" xfId="0" applyFont="1" applyBorder="1">
      <alignment vertical="center"/>
    </xf>
    <xf numFmtId="0" fontId="0" fillId="0" borderId="50" xfId="0" applyBorder="1">
      <alignment vertical="center"/>
    </xf>
    <xf numFmtId="0" fontId="2" fillId="0" borderId="50" xfId="0" applyFont="1" applyBorder="1">
      <alignment vertical="center"/>
    </xf>
    <xf numFmtId="0" fontId="0" fillId="0" borderId="51" xfId="0" applyBorder="1">
      <alignment vertical="center"/>
    </xf>
    <xf numFmtId="0" fontId="2" fillId="0" borderId="40" xfId="0" applyFont="1" applyBorder="1">
      <alignment vertical="center"/>
    </xf>
    <xf numFmtId="0" fontId="25" fillId="4" borderId="3" xfId="0" applyFont="1" applyFill="1" applyBorder="1" applyAlignment="1">
      <alignment horizontal="center" vertical="center" shrinkToFit="1"/>
    </xf>
    <xf numFmtId="0" fontId="10" fillId="2" borderId="6" xfId="0" applyFont="1" applyFill="1" applyBorder="1" applyAlignment="1">
      <alignment vertical="center" shrinkToFit="1"/>
    </xf>
    <xf numFmtId="0" fontId="10" fillId="2" borderId="6" xfId="0" applyFont="1" applyFill="1" applyBorder="1" applyAlignment="1">
      <alignment horizontal="left" vertical="center" shrinkToFit="1"/>
    </xf>
    <xf numFmtId="3" fontId="10" fillId="2" borderId="6" xfId="0" applyNumberFormat="1" applyFont="1" applyFill="1" applyBorder="1" applyAlignment="1">
      <alignment vertical="center" shrinkToFit="1"/>
    </xf>
    <xf numFmtId="0" fontId="10" fillId="2" borderId="9" xfId="0" applyFont="1" applyFill="1" applyBorder="1" applyAlignment="1">
      <alignment vertical="center" shrinkToFit="1"/>
    </xf>
    <xf numFmtId="0" fontId="17" fillId="0" borderId="0" xfId="0" applyFont="1" applyAlignment="1">
      <alignment horizontal="right" vertical="center"/>
    </xf>
    <xf numFmtId="3" fontId="10" fillId="0" borderId="0" xfId="0" applyNumberFormat="1" applyFont="1" applyAlignment="1">
      <alignment vertical="center"/>
    </xf>
    <xf numFmtId="0" fontId="2" fillId="0" borderId="5" xfId="0" applyFont="1" applyBorder="1" applyAlignment="1">
      <alignment horizontal="center" vertical="center" wrapText="1"/>
    </xf>
    <xf numFmtId="0" fontId="2" fillId="0" borderId="5" xfId="0" applyFont="1" applyBorder="1" applyAlignment="1">
      <alignment horizontal="right" vertical="center"/>
    </xf>
    <xf numFmtId="0" fontId="29" fillId="0" borderId="31" xfId="0" applyFont="1" applyFill="1" applyBorder="1" applyAlignment="1">
      <alignment horizontal="left" vertical="center"/>
    </xf>
    <xf numFmtId="0" fontId="25" fillId="0" borderId="31" xfId="0" applyFont="1" applyBorder="1">
      <alignment vertical="center"/>
    </xf>
    <xf numFmtId="0" fontId="4" fillId="0" borderId="0" xfId="0" applyFont="1" applyFill="1" applyBorder="1" applyAlignment="1">
      <alignment vertical="center"/>
    </xf>
    <xf numFmtId="0" fontId="29" fillId="0" borderId="0" xfId="0" applyFont="1" applyFill="1" applyBorder="1" applyAlignment="1">
      <alignment vertical="center"/>
    </xf>
    <xf numFmtId="0" fontId="4" fillId="0" borderId="0" xfId="0" applyFont="1" applyFill="1" applyBorder="1" applyAlignment="1">
      <alignment horizontal="left" vertical="center"/>
    </xf>
    <xf numFmtId="0" fontId="25" fillId="0" borderId="0" xfId="0" applyFont="1" applyBorder="1">
      <alignment vertical="center"/>
    </xf>
    <xf numFmtId="0" fontId="4" fillId="0" borderId="0" xfId="0" applyFont="1" applyFill="1" applyBorder="1" applyAlignment="1">
      <alignment vertical="center" wrapText="1"/>
    </xf>
    <xf numFmtId="0" fontId="2" fillId="0" borderId="20" xfId="0" applyFont="1" applyBorder="1">
      <alignment vertical="center"/>
    </xf>
    <xf numFmtId="0" fontId="2" fillId="0" borderId="21" xfId="0" applyFont="1" applyBorder="1">
      <alignment vertical="center"/>
    </xf>
    <xf numFmtId="0" fontId="2" fillId="0" borderId="24" xfId="0" applyFont="1" applyBorder="1">
      <alignment vertical="center"/>
    </xf>
    <xf numFmtId="0" fontId="2" fillId="0" borderId="25" xfId="0" applyFont="1" applyBorder="1">
      <alignment vertical="center"/>
    </xf>
    <xf numFmtId="0" fontId="2" fillId="0" borderId="26" xfId="0" applyFont="1" applyBorder="1">
      <alignment vertical="center"/>
    </xf>
    <xf numFmtId="0" fontId="2" fillId="0" borderId="27" xfId="0" applyFont="1" applyBorder="1">
      <alignment vertical="center"/>
    </xf>
    <xf numFmtId="0" fontId="26" fillId="0" borderId="0" xfId="0" applyFont="1" applyAlignment="1">
      <alignment horizontal="center" vertical="center"/>
    </xf>
    <xf numFmtId="0" fontId="10" fillId="0" borderId="0" xfId="0" applyFont="1" applyAlignment="1">
      <alignment horizontal="center" vertical="center"/>
    </xf>
    <xf numFmtId="178" fontId="17" fillId="0" borderId="0" xfId="0" applyNumberFormat="1" applyFont="1" applyAlignment="1">
      <alignment horizontal="left" vertical="center"/>
    </xf>
    <xf numFmtId="0" fontId="5" fillId="0" borderId="0" xfId="0" applyFont="1" applyAlignment="1">
      <alignment horizontal="center" vertical="center"/>
    </xf>
    <xf numFmtId="0" fontId="29" fillId="0" borderId="0" xfId="0" applyFont="1" applyFill="1" applyBorder="1" applyAlignment="1">
      <alignment horizontal="left" vertical="center"/>
    </xf>
    <xf numFmtId="0" fontId="3" fillId="0" borderId="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2" fillId="0" borderId="26" xfId="0" applyFont="1" applyFill="1" applyBorder="1" applyAlignment="1">
      <alignment horizontal="left" vertical="center"/>
    </xf>
    <xf numFmtId="0" fontId="2" fillId="0" borderId="21" xfId="0" applyFont="1" applyFill="1" applyBorder="1" applyAlignment="1">
      <alignment horizontal="left" vertical="center"/>
    </xf>
    <xf numFmtId="0" fontId="2" fillId="0" borderId="28" xfId="0" applyFont="1" applyFill="1" applyBorder="1" applyAlignment="1">
      <alignment horizontal="left" vertical="center"/>
    </xf>
    <xf numFmtId="0" fontId="3" fillId="0" borderId="12" xfId="0" applyFont="1" applyBorder="1" applyAlignment="1">
      <alignment horizontal="center" vertical="center" wrapText="1"/>
    </xf>
    <xf numFmtId="0" fontId="2" fillId="0" borderId="34" xfId="0" applyFont="1" applyBorder="1" applyAlignment="1">
      <alignment horizontal="center" vertical="center"/>
    </xf>
    <xf numFmtId="0" fontId="2" fillId="0" borderId="36" xfId="0" applyFont="1" applyBorder="1" applyAlignment="1">
      <alignment horizontal="center" vertical="center"/>
    </xf>
    <xf numFmtId="0" fontId="3" fillId="0" borderId="2"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41" xfId="0" applyFont="1" applyBorder="1" applyAlignment="1">
      <alignment horizontal="center" vertical="center" shrinkToFit="1"/>
    </xf>
    <xf numFmtId="0" fontId="3" fillId="0" borderId="31" xfId="0" applyFont="1" applyBorder="1" applyAlignment="1">
      <alignment horizontal="center" vertical="center" shrinkToFit="1"/>
    </xf>
    <xf numFmtId="0" fontId="3" fillId="0" borderId="35" xfId="0" applyFont="1" applyBorder="1" applyAlignment="1">
      <alignment horizontal="center" vertical="center" shrinkToFit="1"/>
    </xf>
    <xf numFmtId="0" fontId="4" fillId="0" borderId="29" xfId="0" applyFont="1" applyBorder="1" applyAlignment="1">
      <alignment vertical="center" shrinkToFit="1"/>
    </xf>
    <xf numFmtId="0" fontId="4" fillId="0" borderId="30" xfId="0" applyFont="1" applyBorder="1" applyAlignment="1">
      <alignment vertical="center" shrinkToFit="1"/>
    </xf>
    <xf numFmtId="0" fontId="3" fillId="0" borderId="41"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38" xfId="0" applyFont="1" applyBorder="1" applyAlignment="1">
      <alignment horizontal="center" vertical="center" wrapText="1"/>
    </xf>
    <xf numFmtId="0" fontId="17" fillId="0" borderId="26" xfId="0" applyFont="1" applyFill="1" applyBorder="1" applyAlignment="1">
      <alignment horizontal="left" vertical="center"/>
    </xf>
    <xf numFmtId="0" fontId="19" fillId="0" borderId="21" xfId="0" applyFont="1" applyFill="1" applyBorder="1" applyAlignment="1">
      <alignment horizontal="left" vertical="center"/>
    </xf>
    <xf numFmtId="0" fontId="17" fillId="0" borderId="28" xfId="0" applyFont="1" applyFill="1" applyBorder="1" applyAlignment="1">
      <alignment horizontal="left" vertical="center"/>
    </xf>
    <xf numFmtId="177" fontId="17" fillId="0" borderId="26" xfId="0" applyNumberFormat="1" applyFont="1" applyFill="1" applyBorder="1" applyAlignment="1">
      <alignment horizontal="left" vertical="center"/>
    </xf>
    <xf numFmtId="0" fontId="4" fillId="0" borderId="44" xfId="0" applyFont="1" applyBorder="1" applyAlignment="1">
      <alignment vertical="center" shrinkToFit="1"/>
    </xf>
    <xf numFmtId="0" fontId="4" fillId="0" borderId="40" xfId="0" applyFont="1" applyBorder="1" applyAlignment="1">
      <alignment vertical="center" shrinkToFit="1"/>
    </xf>
    <xf numFmtId="0" fontId="3" fillId="2" borderId="43" xfId="0" applyFont="1" applyFill="1" applyBorder="1" applyAlignment="1">
      <alignment vertical="center" shrinkToFit="1"/>
    </xf>
    <xf numFmtId="0" fontId="3" fillId="2" borderId="39" xfId="0" applyFont="1" applyFill="1" applyBorder="1" applyAlignment="1">
      <alignment vertical="center" shrinkToFit="1"/>
    </xf>
    <xf numFmtId="0" fontId="2" fillId="0" borderId="0" xfId="0" applyFont="1" applyAlignment="1">
      <alignment horizontal="left" vertical="center" wrapText="1"/>
    </xf>
    <xf numFmtId="0" fontId="2" fillId="0" borderId="0" xfId="0" applyFont="1" applyAlignment="1">
      <alignment horizontal="center" vertical="center"/>
    </xf>
    <xf numFmtId="0" fontId="17" fillId="0" borderId="0" xfId="0" applyFont="1" applyAlignment="1">
      <alignment horizontal="right" vertical="center"/>
    </xf>
    <xf numFmtId="0" fontId="10" fillId="0" borderId="0" xfId="0" applyFont="1" applyAlignment="1">
      <alignment horizontal="left" vertical="top" wrapText="1"/>
    </xf>
    <xf numFmtId="0" fontId="11" fillId="0" borderId="0" xfId="0" applyFont="1" applyFill="1" applyBorder="1" applyAlignment="1">
      <alignment horizontal="left" vertical="center"/>
    </xf>
    <xf numFmtId="0" fontId="10" fillId="0" borderId="28" xfId="0" applyFont="1" applyFill="1" applyBorder="1" applyAlignment="1">
      <alignment horizontal="left" vertical="center"/>
    </xf>
    <xf numFmtId="177" fontId="10" fillId="0" borderId="26" xfId="0" applyNumberFormat="1" applyFont="1" applyFill="1" applyBorder="1" applyAlignment="1">
      <alignment horizontal="left" vertical="center"/>
    </xf>
    <xf numFmtId="0" fontId="10" fillId="0" borderId="26" xfId="0" applyFont="1" applyFill="1" applyBorder="1" applyAlignment="1">
      <alignment horizontal="left" vertical="center"/>
    </xf>
    <xf numFmtId="0" fontId="0" fillId="0" borderId="5" xfId="0" applyBorder="1" applyAlignment="1">
      <alignment horizontal="center" vertical="center"/>
    </xf>
    <xf numFmtId="0" fontId="22" fillId="0" borderId="5" xfId="0" applyFont="1" applyBorder="1" applyAlignment="1">
      <alignment horizontal="center" vertical="center" textRotation="255"/>
    </xf>
    <xf numFmtId="0" fontId="21" fillId="0" borderId="26" xfId="0" applyFont="1" applyBorder="1" applyAlignment="1">
      <alignment horizontal="center" vertical="center"/>
    </xf>
    <xf numFmtId="0" fontId="24" fillId="0" borderId="21" xfId="0" applyFont="1" applyBorder="1" applyAlignment="1">
      <alignment horizontal="left" vertical="center" wrapText="1"/>
    </xf>
    <xf numFmtId="0" fontId="0" fillId="0" borderId="29" xfId="0" applyBorder="1">
      <alignment vertical="center"/>
    </xf>
    <xf numFmtId="0" fontId="2" fillId="0" borderId="29" xfId="0" applyFont="1" applyBorder="1">
      <alignment vertical="center"/>
    </xf>
    <xf numFmtId="0" fontId="0" fillId="0" borderId="30" xfId="0" applyBorder="1" applyAlignment="1">
      <alignment horizontal="right" vertical="center"/>
    </xf>
    <xf numFmtId="0" fontId="2" fillId="0" borderId="5" xfId="0" applyFont="1" applyBorder="1" applyAlignment="1">
      <alignment vertical="center" shrinkToFit="1"/>
    </xf>
    <xf numFmtId="0" fontId="32" fillId="0" borderId="0" xfId="0" applyFont="1" applyAlignment="1">
      <alignment horizontal="right" vertical="center"/>
    </xf>
    <xf numFmtId="0" fontId="32" fillId="0" borderId="0" xfId="0" applyFont="1">
      <alignment vertical="center"/>
    </xf>
    <xf numFmtId="0" fontId="32" fillId="0" borderId="0" xfId="0" applyFont="1" applyAlignment="1">
      <alignment horizontal="center" vertical="center"/>
    </xf>
    <xf numFmtId="3" fontId="32" fillId="0" borderId="0" xfId="0" applyNumberFormat="1" applyFont="1">
      <alignment vertical="center"/>
    </xf>
    <xf numFmtId="0" fontId="33" fillId="0" borderId="0" xfId="0" applyFont="1" applyAlignment="1">
      <alignment horizontal="right" vertical="center"/>
    </xf>
    <xf numFmtId="0" fontId="33" fillId="0" borderId="0" xfId="0" applyFont="1">
      <alignment vertical="center"/>
    </xf>
    <xf numFmtId="0" fontId="33" fillId="0" borderId="0" xfId="0" applyFont="1" applyAlignment="1">
      <alignment horizontal="center" vertical="center"/>
    </xf>
    <xf numFmtId="3" fontId="33" fillId="0" borderId="0" xfId="0" applyNumberFormat="1" applyFont="1">
      <alignment vertical="center"/>
    </xf>
    <xf numFmtId="0" fontId="0" fillId="5" borderId="49" xfId="0" applyFill="1" applyBorder="1">
      <alignment vertical="center"/>
    </xf>
    <xf numFmtId="0" fontId="0" fillId="5" borderId="39" xfId="0" applyFill="1" applyBorder="1">
      <alignment vertical="center"/>
    </xf>
    <xf numFmtId="0" fontId="2" fillId="5" borderId="30" xfId="0" applyFont="1" applyFill="1" applyBorder="1">
      <alignment vertical="center"/>
    </xf>
    <xf numFmtId="0" fontId="0" fillId="0" borderId="5" xfId="0" applyFont="1" applyBorder="1" applyAlignment="1">
      <alignment vertical="center" shrinkToFit="1"/>
    </xf>
    <xf numFmtId="0" fontId="2" fillId="2" borderId="5" xfId="0" applyFont="1" applyFill="1" applyBorder="1" applyAlignment="1">
      <alignment vertical="center" shrinkToFit="1"/>
    </xf>
    <xf numFmtId="3" fontId="2" fillId="2" borderId="5" xfId="0" applyNumberFormat="1" applyFont="1" applyFill="1" applyBorder="1" applyAlignment="1">
      <alignment vertical="center" shrinkToFit="1"/>
    </xf>
  </cellXfs>
  <cellStyles count="2">
    <cellStyle name="標準" xfId="0" builtinId="0"/>
    <cellStyle name="標準 2" xfId="1" xr:uid="{684346C4-E120-4873-890F-F9AAFD57067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hyperlink" Target="https://asa-jg.daiichihoki.asp.lgwan.jp/newsearch/CoOnF01/getResource?jctcd=17212A&amp;houcd=H356902100001&amp;sedno=2&amp;sededa=0&amp;filename=3513_2233.rtf" TargetMode="External"/><Relationship Id="rId1" Type="http://schemas.openxmlformats.org/officeDocument/2006/relationships/hyperlink" Target="https://asa-jg.daiichihoki.asp.lgwan.jp/newsearch/CoOnF01/getResource?jctcd=17212A&amp;houcd=H356902100001&amp;sedno=2&amp;sededa=0&amp;filename=3513_2234.rtf" TargetMode="External"/></Relationships>
</file>

<file path=xl/drawings/_rels/drawing12.xml.rels><?xml version="1.0" encoding="UTF-8" standalone="yes"?>
<Relationships xmlns="http://schemas.openxmlformats.org/package/2006/relationships"><Relationship Id="rId3" Type="http://schemas.openxmlformats.org/officeDocument/2006/relationships/hyperlink" Target="https://asa-jg.daiichihoki.asp.lgwan.jp/newsearch/CoOnF01/getResource?jctcd=17212A&amp;houcd=H356902100001&amp;sedno=2&amp;sededa=0&amp;filename=p100FG00002227.rtf" TargetMode="External"/><Relationship Id="rId2" Type="http://schemas.openxmlformats.org/officeDocument/2006/relationships/hyperlink" Target="https://asa-jg.daiichihoki.asp.lgwan.jp/newsearch/CoOnF01/getResource?jctcd=17212A&amp;houcd=H356902100001&amp;sedno=2&amp;sededa=0&amp;filename=3513_2233.rtf" TargetMode="External"/><Relationship Id="rId1" Type="http://schemas.openxmlformats.org/officeDocument/2006/relationships/hyperlink" Target="https://asa-jg.daiichihoki.asp.lgwan.jp/newsearch/CoOnF01/getResource?jctcd=17212A&amp;houcd=H356902100001&amp;sedno=2&amp;sededa=0&amp;filename=3513_2232.rtf" TargetMode="External"/><Relationship Id="rId4" Type="http://schemas.openxmlformats.org/officeDocument/2006/relationships/hyperlink" Target="https://asa-jg.daiichihoki.asp.lgwan.jp/newsearch/CoOnF01/getResource?jctcd=17212A&amp;houcd=H356902100001&amp;sedno=2&amp;sededa=0&amp;filename=3513_2234.rtf"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https://asa-jg.daiichihoki.asp.lgwan.jp/newsearch/CoOnF01/getResource?jctcd=17212A&amp;houcd=H356902100001&amp;sedno=2&amp;sededa=0&amp;filename=p100FG00002227.rtf" TargetMode="External"/><Relationship Id="rId2" Type="http://schemas.openxmlformats.org/officeDocument/2006/relationships/hyperlink" Target="https://asa-jg.daiichihoki.asp.lgwan.jp/newsearch/CoOnF01/getResource?jctcd=17212A&amp;houcd=H356902100001&amp;sedno=2&amp;sededa=0&amp;filename=3513_2233.rtf" TargetMode="External"/><Relationship Id="rId1" Type="http://schemas.openxmlformats.org/officeDocument/2006/relationships/hyperlink" Target="https://asa-jg.daiichihoki.asp.lgwan.jp/newsearch/CoOnF01/getResource?jctcd=17212A&amp;houcd=H356902100001&amp;sedno=2&amp;sededa=0&amp;filename=3513_2232.rtf" TargetMode="External"/><Relationship Id="rId4" Type="http://schemas.openxmlformats.org/officeDocument/2006/relationships/hyperlink" Target="https://asa-jg.daiichihoki.asp.lgwan.jp/newsearch/CoOnF01/getResource?jctcd=17212A&amp;houcd=H356902100001&amp;sedno=2&amp;sededa=0&amp;filename=3513_2234.rtf" TargetMode="External"/></Relationships>
</file>

<file path=xl/drawings/_rels/drawing5.xml.rels><?xml version="1.0" encoding="UTF-8" standalone="yes"?>
<Relationships xmlns="http://schemas.openxmlformats.org/package/2006/relationships"><Relationship Id="rId3" Type="http://schemas.openxmlformats.org/officeDocument/2006/relationships/hyperlink" Target="https://asa-jg.daiichihoki.asp.lgwan.jp/newsearch/CoOnF01/getResource?jctcd=17212A&amp;houcd=H356902100001&amp;sedno=2&amp;sededa=0&amp;filename=p100FG00002227.rtf" TargetMode="External"/><Relationship Id="rId2" Type="http://schemas.openxmlformats.org/officeDocument/2006/relationships/hyperlink" Target="https://asa-jg.daiichihoki.asp.lgwan.jp/newsearch/CoOnF01/getResource?jctcd=17212A&amp;houcd=H356902100001&amp;sedno=2&amp;sededa=0&amp;filename=3513_2233.rtf" TargetMode="External"/><Relationship Id="rId1" Type="http://schemas.openxmlformats.org/officeDocument/2006/relationships/hyperlink" Target="https://asa-jg.daiichihoki.asp.lgwan.jp/newsearch/CoOnF01/getResource?jctcd=17212A&amp;houcd=H356902100001&amp;sedno=2&amp;sededa=0&amp;filename=3513_2232.rtf" TargetMode="External"/><Relationship Id="rId4" Type="http://schemas.openxmlformats.org/officeDocument/2006/relationships/hyperlink" Target="https://asa-jg.daiichihoki.asp.lgwan.jp/newsearch/CoOnF01/getResource?jctcd=17212A&amp;houcd=H356902100001&amp;sedno=2&amp;sededa=0&amp;filename=3513_2234.rtf"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11</xdr:row>
      <xdr:rowOff>0</xdr:rowOff>
    </xdr:from>
    <xdr:to>
      <xdr:col>0</xdr:col>
      <xdr:colOff>304800</xdr:colOff>
      <xdr:row>12</xdr:row>
      <xdr:rowOff>66675</xdr:rowOff>
    </xdr:to>
    <xdr:sp macro="" textlink="">
      <xdr:nvSpPr>
        <xdr:cNvPr id="2" name="AutoShape 7">
          <a:hlinkClick xmlns:r="http://schemas.openxmlformats.org/officeDocument/2006/relationships" r:id="rId1"/>
          <a:extLst>
            <a:ext uri="{FF2B5EF4-FFF2-40B4-BE49-F238E27FC236}">
              <a16:creationId xmlns:a16="http://schemas.microsoft.com/office/drawing/2014/main" id="{920CF60E-A94D-42FB-B5EE-8FBB5ECA440E}"/>
            </a:ext>
          </a:extLst>
        </xdr:cNvPr>
        <xdr:cNvSpPr>
          <a:spLocks noChangeAspect="1" noChangeArrowheads="1"/>
        </xdr:cNvSpPr>
      </xdr:nvSpPr>
      <xdr:spPr bwMode="auto">
        <a:xfrm>
          <a:off x="0" y="680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22</xdr:row>
      <xdr:rowOff>0</xdr:rowOff>
    </xdr:from>
    <xdr:to>
      <xdr:col>0</xdr:col>
      <xdr:colOff>304800</xdr:colOff>
      <xdr:row>23</xdr:row>
      <xdr:rowOff>66674</xdr:rowOff>
    </xdr:to>
    <xdr:sp macro="" textlink="">
      <xdr:nvSpPr>
        <xdr:cNvPr id="5" name="AutoShape 3">
          <a:hlinkClick xmlns:r="http://schemas.openxmlformats.org/officeDocument/2006/relationships" r:id="rId2"/>
          <a:extLst>
            <a:ext uri="{FF2B5EF4-FFF2-40B4-BE49-F238E27FC236}">
              <a16:creationId xmlns:a16="http://schemas.microsoft.com/office/drawing/2014/main" id="{B3DE14F4-C71C-441A-896B-A2A931E3C52D}"/>
            </a:ext>
          </a:extLst>
        </xdr:cNvPr>
        <xdr:cNvSpPr>
          <a:spLocks noChangeAspect="1" noChangeArrowheads="1"/>
        </xdr:cNvSpPr>
      </xdr:nvSpPr>
      <xdr:spPr bwMode="auto">
        <a:xfrm>
          <a:off x="0" y="5829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22</xdr:row>
      <xdr:rowOff>0</xdr:rowOff>
    </xdr:from>
    <xdr:to>
      <xdr:col>0</xdr:col>
      <xdr:colOff>304800</xdr:colOff>
      <xdr:row>23</xdr:row>
      <xdr:rowOff>66674</xdr:rowOff>
    </xdr:to>
    <xdr:sp macro="" textlink="">
      <xdr:nvSpPr>
        <xdr:cNvPr id="6" name="AutoShape 4">
          <a:extLst>
            <a:ext uri="{FF2B5EF4-FFF2-40B4-BE49-F238E27FC236}">
              <a16:creationId xmlns:a16="http://schemas.microsoft.com/office/drawing/2014/main" id="{804029F0-07B8-4A69-BDED-09D9A8E4B27D}"/>
            </a:ext>
          </a:extLst>
        </xdr:cNvPr>
        <xdr:cNvSpPr>
          <a:spLocks noChangeAspect="1" noChangeArrowheads="1"/>
        </xdr:cNvSpPr>
      </xdr:nvSpPr>
      <xdr:spPr bwMode="auto">
        <a:xfrm>
          <a:off x="0" y="5829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4</xdr:col>
      <xdr:colOff>342900</xdr:colOff>
      <xdr:row>2</xdr:row>
      <xdr:rowOff>152400</xdr:rowOff>
    </xdr:from>
    <xdr:ext cx="3993978" cy="328360"/>
    <xdr:sp macro="" textlink="">
      <xdr:nvSpPr>
        <xdr:cNvPr id="7" name="テキスト ボックス 6">
          <a:extLst>
            <a:ext uri="{FF2B5EF4-FFF2-40B4-BE49-F238E27FC236}">
              <a16:creationId xmlns:a16="http://schemas.microsoft.com/office/drawing/2014/main" id="{AB81E0EA-867F-43F2-BE1D-8AB6071D0024}"/>
            </a:ext>
          </a:extLst>
        </xdr:cNvPr>
        <xdr:cNvSpPr txBox="1"/>
      </xdr:nvSpPr>
      <xdr:spPr>
        <a:xfrm>
          <a:off x="5305425" y="628650"/>
          <a:ext cx="3993978" cy="32836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b="1">
              <a:solidFill>
                <a:srgbClr val="FF0000"/>
              </a:solidFill>
            </a:rPr>
            <a:t>※</a:t>
          </a:r>
          <a:r>
            <a:rPr kumimoji="1" lang="ja-JP" altLang="en-US" sz="1100" b="1">
              <a:solidFill>
                <a:srgbClr val="FF0000"/>
              </a:solidFill>
            </a:rPr>
            <a:t>記入（入力）いただきますと各申請書類に反映されます。</a:t>
          </a:r>
        </a:p>
      </xdr:txBody>
    </xdr:sp>
    <xdr:clientData/>
  </xdr:oneCellAnchor>
  <xdr:twoCellAnchor>
    <xdr:from>
      <xdr:col>1</xdr:col>
      <xdr:colOff>1695450</xdr:colOff>
      <xdr:row>0</xdr:row>
      <xdr:rowOff>142874</xdr:rowOff>
    </xdr:from>
    <xdr:to>
      <xdr:col>3</xdr:col>
      <xdr:colOff>76200</xdr:colOff>
      <xdr:row>25</xdr:row>
      <xdr:rowOff>104774</xdr:rowOff>
    </xdr:to>
    <xdr:sp macro="" textlink="">
      <xdr:nvSpPr>
        <xdr:cNvPr id="3" name="正方形/長方形 2">
          <a:extLst>
            <a:ext uri="{FF2B5EF4-FFF2-40B4-BE49-F238E27FC236}">
              <a16:creationId xmlns:a16="http://schemas.microsoft.com/office/drawing/2014/main" id="{D89BFD5F-5A1E-400E-8EC8-049201A48BE2}"/>
            </a:ext>
          </a:extLst>
        </xdr:cNvPr>
        <xdr:cNvSpPr/>
      </xdr:nvSpPr>
      <xdr:spPr>
        <a:xfrm>
          <a:off x="3190875" y="142874"/>
          <a:ext cx="1571625" cy="593407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352426</xdr:colOff>
      <xdr:row>4</xdr:row>
      <xdr:rowOff>38101</xdr:rowOff>
    </xdr:from>
    <xdr:to>
      <xdr:col>7</xdr:col>
      <xdr:colOff>476250</xdr:colOff>
      <xdr:row>4</xdr:row>
      <xdr:rowOff>38101</xdr:rowOff>
    </xdr:to>
    <xdr:cxnSp macro="">
      <xdr:nvCxnSpPr>
        <xdr:cNvPr id="9" name="直線コネクタ 8">
          <a:extLst>
            <a:ext uri="{FF2B5EF4-FFF2-40B4-BE49-F238E27FC236}">
              <a16:creationId xmlns:a16="http://schemas.microsoft.com/office/drawing/2014/main" id="{B00B44D9-A461-45D8-9153-787949DF702B}"/>
            </a:ext>
          </a:extLst>
        </xdr:cNvPr>
        <xdr:cNvCxnSpPr/>
      </xdr:nvCxnSpPr>
      <xdr:spPr>
        <a:xfrm flipH="1">
          <a:off x="5314951" y="990601"/>
          <a:ext cx="3981449"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123826</xdr:colOff>
      <xdr:row>4</xdr:row>
      <xdr:rowOff>38100</xdr:rowOff>
    </xdr:from>
    <xdr:to>
      <xdr:col>4</xdr:col>
      <xdr:colOff>361950</xdr:colOff>
      <xdr:row>6</xdr:row>
      <xdr:rowOff>114301</xdr:rowOff>
    </xdr:to>
    <xdr:cxnSp macro="">
      <xdr:nvCxnSpPr>
        <xdr:cNvPr id="12" name="直線コネクタ 11">
          <a:extLst>
            <a:ext uri="{FF2B5EF4-FFF2-40B4-BE49-F238E27FC236}">
              <a16:creationId xmlns:a16="http://schemas.microsoft.com/office/drawing/2014/main" id="{F3392140-9758-4A13-945C-27F0A6E1EAA2}"/>
            </a:ext>
          </a:extLst>
        </xdr:cNvPr>
        <xdr:cNvCxnSpPr/>
      </xdr:nvCxnSpPr>
      <xdr:spPr>
        <a:xfrm flipH="1">
          <a:off x="4810126" y="990600"/>
          <a:ext cx="514349" cy="552451"/>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0</xdr:colOff>
      <xdr:row>22</xdr:row>
      <xdr:rowOff>0</xdr:rowOff>
    </xdr:from>
    <xdr:to>
      <xdr:col>0</xdr:col>
      <xdr:colOff>304800</xdr:colOff>
      <xdr:row>23</xdr:row>
      <xdr:rowOff>66674</xdr:rowOff>
    </xdr:to>
    <xdr:sp macro="" textlink="">
      <xdr:nvSpPr>
        <xdr:cNvPr id="10" name="AutoShape 3">
          <a:hlinkClick xmlns:r="http://schemas.openxmlformats.org/officeDocument/2006/relationships" r:id="rId2"/>
          <a:extLst>
            <a:ext uri="{FF2B5EF4-FFF2-40B4-BE49-F238E27FC236}">
              <a16:creationId xmlns:a16="http://schemas.microsoft.com/office/drawing/2014/main" id="{FB408967-EC77-4ACA-9B35-5A40E7B00C3A}"/>
            </a:ext>
          </a:extLst>
        </xdr:cNvPr>
        <xdr:cNvSpPr>
          <a:spLocks noChangeAspect="1" noChangeArrowheads="1"/>
        </xdr:cNvSpPr>
      </xdr:nvSpPr>
      <xdr:spPr bwMode="auto">
        <a:xfrm>
          <a:off x="0" y="52387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22</xdr:row>
      <xdr:rowOff>0</xdr:rowOff>
    </xdr:from>
    <xdr:to>
      <xdr:col>0</xdr:col>
      <xdr:colOff>304800</xdr:colOff>
      <xdr:row>23</xdr:row>
      <xdr:rowOff>66674</xdr:rowOff>
    </xdr:to>
    <xdr:sp macro="" textlink="">
      <xdr:nvSpPr>
        <xdr:cNvPr id="11" name="AutoShape 4">
          <a:extLst>
            <a:ext uri="{FF2B5EF4-FFF2-40B4-BE49-F238E27FC236}">
              <a16:creationId xmlns:a16="http://schemas.microsoft.com/office/drawing/2014/main" id="{2DA71E4E-4DFB-4DE4-9064-D61C27CF6C03}"/>
            </a:ext>
          </a:extLst>
        </xdr:cNvPr>
        <xdr:cNvSpPr>
          <a:spLocks noChangeAspect="1" noChangeArrowheads="1"/>
        </xdr:cNvSpPr>
      </xdr:nvSpPr>
      <xdr:spPr bwMode="auto">
        <a:xfrm>
          <a:off x="0" y="52387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10.xml><?xml version="1.0" encoding="utf-8"?>
<xdr:wsDr xmlns:xdr="http://schemas.openxmlformats.org/drawingml/2006/spreadsheetDrawing" xmlns:a="http://schemas.openxmlformats.org/drawingml/2006/main">
  <xdr:oneCellAnchor>
    <xdr:from>
      <xdr:col>3</xdr:col>
      <xdr:colOff>723900</xdr:colOff>
      <xdr:row>1</xdr:row>
      <xdr:rowOff>609601</xdr:rowOff>
    </xdr:from>
    <xdr:ext cx="10668000" cy="762000"/>
    <xdr:sp macro="" textlink="">
      <xdr:nvSpPr>
        <xdr:cNvPr id="18" name="テキスト ボックス 17">
          <a:extLst>
            <a:ext uri="{FF2B5EF4-FFF2-40B4-BE49-F238E27FC236}">
              <a16:creationId xmlns:a16="http://schemas.microsoft.com/office/drawing/2014/main" id="{EF702823-E7D9-4E33-AFB9-D9A0C75C4415}"/>
            </a:ext>
          </a:extLst>
        </xdr:cNvPr>
        <xdr:cNvSpPr txBox="1"/>
      </xdr:nvSpPr>
      <xdr:spPr>
        <a:xfrm>
          <a:off x="3105150" y="1657351"/>
          <a:ext cx="10668000" cy="762000"/>
        </a:xfrm>
        <a:prstGeom prst="rect">
          <a:avLst/>
        </a:prstGeom>
        <a:solidFill>
          <a:schemeClr val="bg1"/>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3600" spc="-100" baseline="0"/>
            <a:t>田んぼダムを実施する土地を記入願います</a:t>
          </a:r>
        </a:p>
      </xdr:txBody>
    </xdr:sp>
    <xdr:clientData/>
  </xdr:oneCellAnchor>
  <xdr:twoCellAnchor>
    <xdr:from>
      <xdr:col>9</xdr:col>
      <xdr:colOff>19050</xdr:colOff>
      <xdr:row>3</xdr:row>
      <xdr:rowOff>0</xdr:rowOff>
    </xdr:from>
    <xdr:to>
      <xdr:col>10</xdr:col>
      <xdr:colOff>0</xdr:colOff>
      <xdr:row>6</xdr:row>
      <xdr:rowOff>1028700</xdr:rowOff>
    </xdr:to>
    <xdr:sp macro="" textlink="">
      <xdr:nvSpPr>
        <xdr:cNvPr id="2" name="正方形/長方形 1">
          <a:extLst>
            <a:ext uri="{FF2B5EF4-FFF2-40B4-BE49-F238E27FC236}">
              <a16:creationId xmlns:a16="http://schemas.microsoft.com/office/drawing/2014/main" id="{C9C5369D-7980-4206-B755-BA0EB44B2C71}"/>
            </a:ext>
          </a:extLst>
        </xdr:cNvPr>
        <xdr:cNvSpPr/>
      </xdr:nvSpPr>
      <xdr:spPr>
        <a:xfrm>
          <a:off x="7010400" y="3143250"/>
          <a:ext cx="1943100" cy="4171950"/>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19050</xdr:colOff>
      <xdr:row>3</xdr:row>
      <xdr:rowOff>38100</xdr:rowOff>
    </xdr:from>
    <xdr:to>
      <xdr:col>7</xdr:col>
      <xdr:colOff>0</xdr:colOff>
      <xdr:row>8</xdr:row>
      <xdr:rowOff>0</xdr:rowOff>
    </xdr:to>
    <xdr:sp macro="" textlink="">
      <xdr:nvSpPr>
        <xdr:cNvPr id="13" name="正方形/長方形 12">
          <a:extLst>
            <a:ext uri="{FF2B5EF4-FFF2-40B4-BE49-F238E27FC236}">
              <a16:creationId xmlns:a16="http://schemas.microsoft.com/office/drawing/2014/main" id="{F3631A89-6FA0-4252-B44B-81C2DDDC71D1}"/>
            </a:ext>
          </a:extLst>
        </xdr:cNvPr>
        <xdr:cNvSpPr/>
      </xdr:nvSpPr>
      <xdr:spPr>
        <a:xfrm>
          <a:off x="4705350" y="3181350"/>
          <a:ext cx="1943100" cy="5200650"/>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628651</xdr:colOff>
      <xdr:row>12</xdr:row>
      <xdr:rowOff>257175</xdr:rowOff>
    </xdr:from>
    <xdr:to>
      <xdr:col>8</xdr:col>
      <xdr:colOff>190501</xdr:colOff>
      <xdr:row>20</xdr:row>
      <xdr:rowOff>38100</xdr:rowOff>
    </xdr:to>
    <xdr:sp macro="" textlink="">
      <xdr:nvSpPr>
        <xdr:cNvPr id="2" name="四角形: 角を丸くする 1">
          <a:extLst>
            <a:ext uri="{FF2B5EF4-FFF2-40B4-BE49-F238E27FC236}">
              <a16:creationId xmlns:a16="http://schemas.microsoft.com/office/drawing/2014/main" id="{4F5D2CE6-883F-4419-B800-98D7ADD397A9}"/>
            </a:ext>
          </a:extLst>
        </xdr:cNvPr>
        <xdr:cNvSpPr/>
      </xdr:nvSpPr>
      <xdr:spPr>
        <a:xfrm>
          <a:off x="3371851" y="4143375"/>
          <a:ext cx="2305050" cy="2371725"/>
        </a:xfrm>
        <a:prstGeom prst="roundRect">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5</xdr:col>
      <xdr:colOff>590550</xdr:colOff>
      <xdr:row>15</xdr:row>
      <xdr:rowOff>19050</xdr:rowOff>
    </xdr:from>
    <xdr:ext cx="1285875" cy="409576"/>
    <xdr:sp macro="" textlink="">
      <xdr:nvSpPr>
        <xdr:cNvPr id="3" name="テキスト ボックス 2">
          <a:extLst>
            <a:ext uri="{FF2B5EF4-FFF2-40B4-BE49-F238E27FC236}">
              <a16:creationId xmlns:a16="http://schemas.microsoft.com/office/drawing/2014/main" id="{7B85F77F-1552-4ECF-8B74-E1AD85B3D8C1}"/>
            </a:ext>
          </a:extLst>
        </xdr:cNvPr>
        <xdr:cNvSpPr txBox="1"/>
      </xdr:nvSpPr>
      <xdr:spPr>
        <a:xfrm>
          <a:off x="4019550" y="4876800"/>
          <a:ext cx="1285875" cy="4095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00B050"/>
              </a:solidFill>
            </a:rPr>
            <a:t>※</a:t>
          </a:r>
          <a:r>
            <a:rPr kumimoji="1" lang="ja-JP" altLang="en-US" sz="1100" b="1">
              <a:solidFill>
                <a:srgbClr val="00B050"/>
              </a:solidFill>
            </a:rPr>
            <a:t>自動入力</a:t>
          </a:r>
        </a:p>
      </xdr:txBody>
    </xdr:sp>
    <xdr:clientData/>
  </xdr:one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0</xdr:col>
      <xdr:colOff>304800</xdr:colOff>
      <xdr:row>13</xdr:row>
      <xdr:rowOff>304800</xdr:rowOff>
    </xdr:to>
    <xdr:sp macro="" textlink="">
      <xdr:nvSpPr>
        <xdr:cNvPr id="2" name="AutoShape 1">
          <a:hlinkClick xmlns:r="http://schemas.openxmlformats.org/officeDocument/2006/relationships" r:id="rId1"/>
          <a:extLst>
            <a:ext uri="{FF2B5EF4-FFF2-40B4-BE49-F238E27FC236}">
              <a16:creationId xmlns:a16="http://schemas.microsoft.com/office/drawing/2014/main" id="{BBDCD350-C9DB-4968-A665-EA5676CA8996}"/>
            </a:ext>
          </a:extLst>
        </xdr:cNvPr>
        <xdr:cNvSpPr>
          <a:spLocks noChangeAspect="1" noChangeArrowheads="1"/>
        </xdr:cNvSpPr>
      </xdr:nvSpPr>
      <xdr:spPr bwMode="auto">
        <a:xfrm>
          <a:off x="0" y="4210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18</xdr:row>
      <xdr:rowOff>0</xdr:rowOff>
    </xdr:from>
    <xdr:to>
      <xdr:col>0</xdr:col>
      <xdr:colOff>304800</xdr:colOff>
      <xdr:row>18</xdr:row>
      <xdr:rowOff>304800</xdr:rowOff>
    </xdr:to>
    <xdr:sp macro="" textlink="">
      <xdr:nvSpPr>
        <xdr:cNvPr id="3" name="AutoShape 3">
          <a:hlinkClick xmlns:r="http://schemas.openxmlformats.org/officeDocument/2006/relationships" r:id="rId2"/>
          <a:extLst>
            <a:ext uri="{FF2B5EF4-FFF2-40B4-BE49-F238E27FC236}">
              <a16:creationId xmlns:a16="http://schemas.microsoft.com/office/drawing/2014/main" id="{5262BAC5-0630-4C18-A742-71C2061AB02D}"/>
            </a:ext>
          </a:extLst>
        </xdr:cNvPr>
        <xdr:cNvSpPr>
          <a:spLocks noChangeAspect="1" noChangeArrowheads="1"/>
        </xdr:cNvSpPr>
      </xdr:nvSpPr>
      <xdr:spPr bwMode="auto">
        <a:xfrm>
          <a:off x="0" y="5829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18</xdr:row>
      <xdr:rowOff>0</xdr:rowOff>
    </xdr:from>
    <xdr:to>
      <xdr:col>0</xdr:col>
      <xdr:colOff>304800</xdr:colOff>
      <xdr:row>18</xdr:row>
      <xdr:rowOff>304800</xdr:rowOff>
    </xdr:to>
    <xdr:sp macro="" textlink="">
      <xdr:nvSpPr>
        <xdr:cNvPr id="4" name="AutoShape 4">
          <a:extLst>
            <a:ext uri="{FF2B5EF4-FFF2-40B4-BE49-F238E27FC236}">
              <a16:creationId xmlns:a16="http://schemas.microsoft.com/office/drawing/2014/main" id="{AD8A7566-6F1F-4A9C-843C-237E7061BCDB}"/>
            </a:ext>
          </a:extLst>
        </xdr:cNvPr>
        <xdr:cNvSpPr>
          <a:spLocks noChangeAspect="1" noChangeArrowheads="1"/>
        </xdr:cNvSpPr>
      </xdr:nvSpPr>
      <xdr:spPr bwMode="auto">
        <a:xfrm>
          <a:off x="0" y="5829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24</xdr:row>
      <xdr:rowOff>0</xdr:rowOff>
    </xdr:from>
    <xdr:to>
      <xdr:col>0</xdr:col>
      <xdr:colOff>304800</xdr:colOff>
      <xdr:row>24</xdr:row>
      <xdr:rowOff>304800</xdr:rowOff>
    </xdr:to>
    <xdr:sp macro="" textlink="">
      <xdr:nvSpPr>
        <xdr:cNvPr id="5" name="AutoShape 5">
          <a:hlinkClick xmlns:r="http://schemas.openxmlformats.org/officeDocument/2006/relationships" r:id="rId3"/>
          <a:extLst>
            <a:ext uri="{FF2B5EF4-FFF2-40B4-BE49-F238E27FC236}">
              <a16:creationId xmlns:a16="http://schemas.microsoft.com/office/drawing/2014/main" id="{225BC3CE-883E-4EF3-B01B-FE1BA3DB7C41}"/>
            </a:ext>
          </a:extLst>
        </xdr:cNvPr>
        <xdr:cNvSpPr>
          <a:spLocks noChangeAspect="1" noChangeArrowheads="1"/>
        </xdr:cNvSpPr>
      </xdr:nvSpPr>
      <xdr:spPr bwMode="auto">
        <a:xfrm>
          <a:off x="0" y="7772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24</xdr:row>
      <xdr:rowOff>0</xdr:rowOff>
    </xdr:from>
    <xdr:to>
      <xdr:col>0</xdr:col>
      <xdr:colOff>304800</xdr:colOff>
      <xdr:row>24</xdr:row>
      <xdr:rowOff>304800</xdr:rowOff>
    </xdr:to>
    <xdr:sp macro="" textlink="">
      <xdr:nvSpPr>
        <xdr:cNvPr id="6" name="AutoShape 6">
          <a:extLst>
            <a:ext uri="{FF2B5EF4-FFF2-40B4-BE49-F238E27FC236}">
              <a16:creationId xmlns:a16="http://schemas.microsoft.com/office/drawing/2014/main" id="{6EDA05F2-ED47-4C23-96BC-6508D829BC8A}"/>
            </a:ext>
          </a:extLst>
        </xdr:cNvPr>
        <xdr:cNvSpPr>
          <a:spLocks noChangeAspect="1" noChangeArrowheads="1"/>
        </xdr:cNvSpPr>
      </xdr:nvSpPr>
      <xdr:spPr bwMode="auto">
        <a:xfrm>
          <a:off x="0" y="7772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24</xdr:row>
      <xdr:rowOff>0</xdr:rowOff>
    </xdr:from>
    <xdr:to>
      <xdr:col>0</xdr:col>
      <xdr:colOff>304800</xdr:colOff>
      <xdr:row>24</xdr:row>
      <xdr:rowOff>304800</xdr:rowOff>
    </xdr:to>
    <xdr:sp macro="" textlink="">
      <xdr:nvSpPr>
        <xdr:cNvPr id="7" name="AutoShape 7">
          <a:hlinkClick xmlns:r="http://schemas.openxmlformats.org/officeDocument/2006/relationships" r:id="rId4"/>
          <a:extLst>
            <a:ext uri="{FF2B5EF4-FFF2-40B4-BE49-F238E27FC236}">
              <a16:creationId xmlns:a16="http://schemas.microsoft.com/office/drawing/2014/main" id="{8706E2C4-F392-4EFC-B2AB-5F1886E92CF5}"/>
            </a:ext>
          </a:extLst>
        </xdr:cNvPr>
        <xdr:cNvSpPr>
          <a:spLocks noChangeAspect="1" noChangeArrowheads="1"/>
        </xdr:cNvSpPr>
      </xdr:nvSpPr>
      <xdr:spPr bwMode="auto">
        <a:xfrm>
          <a:off x="0" y="7772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2</xdr:col>
      <xdr:colOff>317500</xdr:colOff>
      <xdr:row>11</xdr:row>
      <xdr:rowOff>15874</xdr:rowOff>
    </xdr:from>
    <xdr:to>
      <xdr:col>3</xdr:col>
      <xdr:colOff>237391</xdr:colOff>
      <xdr:row>11</xdr:row>
      <xdr:rowOff>301624</xdr:rowOff>
    </xdr:to>
    <xdr:sp macro="" textlink="">
      <xdr:nvSpPr>
        <xdr:cNvPr id="8" name="楕円 7">
          <a:extLst>
            <a:ext uri="{FF2B5EF4-FFF2-40B4-BE49-F238E27FC236}">
              <a16:creationId xmlns:a16="http://schemas.microsoft.com/office/drawing/2014/main" id="{C2E0C68A-CCDD-4E36-875A-794590F69687}"/>
            </a:ext>
          </a:extLst>
        </xdr:cNvPr>
        <xdr:cNvSpPr/>
      </xdr:nvSpPr>
      <xdr:spPr>
        <a:xfrm>
          <a:off x="1689100" y="3578224"/>
          <a:ext cx="605691" cy="285750"/>
        </a:xfrm>
        <a:prstGeom prst="ellipse">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146050</xdr:colOff>
      <xdr:row>20</xdr:row>
      <xdr:rowOff>49214</xdr:rowOff>
    </xdr:from>
    <xdr:to>
      <xdr:col>4</xdr:col>
      <xdr:colOff>661988</xdr:colOff>
      <xdr:row>20</xdr:row>
      <xdr:rowOff>303213</xdr:rowOff>
    </xdr:to>
    <xdr:sp macro="" textlink="">
      <xdr:nvSpPr>
        <xdr:cNvPr id="9" name="楕円 8">
          <a:extLst>
            <a:ext uri="{FF2B5EF4-FFF2-40B4-BE49-F238E27FC236}">
              <a16:creationId xmlns:a16="http://schemas.microsoft.com/office/drawing/2014/main" id="{43116AE3-97E6-4D31-A5D1-8FDCB2F59FDE}"/>
            </a:ext>
          </a:extLst>
        </xdr:cNvPr>
        <xdr:cNvSpPr/>
      </xdr:nvSpPr>
      <xdr:spPr>
        <a:xfrm>
          <a:off x="2889250" y="6526214"/>
          <a:ext cx="515938" cy="253999"/>
        </a:xfrm>
        <a:prstGeom prst="ellipse">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6</xdr:col>
      <xdr:colOff>349250</xdr:colOff>
      <xdr:row>7</xdr:row>
      <xdr:rowOff>15875</xdr:rowOff>
    </xdr:from>
    <xdr:ext cx="1031629" cy="487110"/>
    <xdr:sp macro="" textlink="">
      <xdr:nvSpPr>
        <xdr:cNvPr id="10" name="テキスト ボックス 9">
          <a:extLst>
            <a:ext uri="{FF2B5EF4-FFF2-40B4-BE49-F238E27FC236}">
              <a16:creationId xmlns:a16="http://schemas.microsoft.com/office/drawing/2014/main" id="{EDBF5F70-7F97-4685-A090-78C4BCE8D1DF}"/>
            </a:ext>
          </a:extLst>
        </xdr:cNvPr>
        <xdr:cNvSpPr txBox="1"/>
      </xdr:nvSpPr>
      <xdr:spPr>
        <a:xfrm>
          <a:off x="4464050" y="2282825"/>
          <a:ext cx="1031629" cy="4871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100" b="1">
              <a:solidFill>
                <a:srgbClr val="FF0000"/>
              </a:solidFill>
            </a:rPr>
            <a:t>※</a:t>
          </a:r>
          <a:r>
            <a:rPr kumimoji="1" lang="ja-JP" altLang="en-US" sz="1100" b="1">
              <a:solidFill>
                <a:srgbClr val="FF0000"/>
              </a:solidFill>
            </a:rPr>
            <a:t>押印省略可</a:t>
          </a:r>
        </a:p>
      </xdr:txBody>
    </xdr:sp>
    <xdr:clientData/>
  </xdr:oneCellAnchor>
  <xdr:twoCellAnchor>
    <xdr:from>
      <xdr:col>4</xdr:col>
      <xdr:colOff>600075</xdr:colOff>
      <xdr:row>0</xdr:row>
      <xdr:rowOff>276225</xdr:rowOff>
    </xdr:from>
    <xdr:to>
      <xdr:col>8</xdr:col>
      <xdr:colOff>161925</xdr:colOff>
      <xdr:row>10</xdr:row>
      <xdr:rowOff>123825</xdr:rowOff>
    </xdr:to>
    <xdr:sp macro="" textlink="">
      <xdr:nvSpPr>
        <xdr:cNvPr id="11" name="四角形: 角を丸くする 10">
          <a:extLst>
            <a:ext uri="{FF2B5EF4-FFF2-40B4-BE49-F238E27FC236}">
              <a16:creationId xmlns:a16="http://schemas.microsoft.com/office/drawing/2014/main" id="{4DF5D986-6CAA-4E95-9C29-21C231D97CC8}"/>
            </a:ext>
          </a:extLst>
        </xdr:cNvPr>
        <xdr:cNvSpPr/>
      </xdr:nvSpPr>
      <xdr:spPr>
        <a:xfrm>
          <a:off x="3343275" y="276225"/>
          <a:ext cx="2305050" cy="3086100"/>
        </a:xfrm>
        <a:prstGeom prst="roundRect">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5</xdr:col>
      <xdr:colOff>590549</xdr:colOff>
      <xdr:row>2</xdr:row>
      <xdr:rowOff>314325</xdr:rowOff>
    </xdr:from>
    <xdr:ext cx="1285875" cy="409576"/>
    <xdr:sp macro="" textlink="">
      <xdr:nvSpPr>
        <xdr:cNvPr id="12" name="テキスト ボックス 11">
          <a:extLst>
            <a:ext uri="{FF2B5EF4-FFF2-40B4-BE49-F238E27FC236}">
              <a16:creationId xmlns:a16="http://schemas.microsoft.com/office/drawing/2014/main" id="{4DD81BC8-92A5-48E9-B9C4-F951B7030456}"/>
            </a:ext>
          </a:extLst>
        </xdr:cNvPr>
        <xdr:cNvSpPr txBox="1"/>
      </xdr:nvSpPr>
      <xdr:spPr>
        <a:xfrm>
          <a:off x="4019549" y="962025"/>
          <a:ext cx="1285875" cy="4095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00B050"/>
              </a:solidFill>
            </a:rPr>
            <a:t>※</a:t>
          </a:r>
          <a:r>
            <a:rPr kumimoji="1" lang="ja-JP" altLang="en-US" sz="1100" b="1">
              <a:solidFill>
                <a:srgbClr val="00B050"/>
              </a:solidFill>
            </a:rPr>
            <a:t>自動入力</a:t>
          </a:r>
        </a:p>
      </xdr:txBody>
    </xdr:sp>
    <xdr:clientData/>
  </xdr:oneCellAnchor>
  <xdr:twoCellAnchor>
    <xdr:from>
      <xdr:col>4</xdr:col>
      <xdr:colOff>228600</xdr:colOff>
      <xdr:row>16</xdr:row>
      <xdr:rowOff>209550</xdr:rowOff>
    </xdr:from>
    <xdr:to>
      <xdr:col>7</xdr:col>
      <xdr:colOff>476250</xdr:colOff>
      <xdr:row>21</xdr:row>
      <xdr:rowOff>257175</xdr:rowOff>
    </xdr:to>
    <xdr:sp macro="" textlink="">
      <xdr:nvSpPr>
        <xdr:cNvPr id="13" name="四角形: 角を丸くする 12">
          <a:extLst>
            <a:ext uri="{FF2B5EF4-FFF2-40B4-BE49-F238E27FC236}">
              <a16:creationId xmlns:a16="http://schemas.microsoft.com/office/drawing/2014/main" id="{3687D496-6FC8-479A-A220-0E0F23D33E61}"/>
            </a:ext>
          </a:extLst>
        </xdr:cNvPr>
        <xdr:cNvSpPr/>
      </xdr:nvSpPr>
      <xdr:spPr>
        <a:xfrm>
          <a:off x="2971800" y="5391150"/>
          <a:ext cx="2305050" cy="1666875"/>
        </a:xfrm>
        <a:prstGeom prst="roundRect">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5</xdr:col>
      <xdr:colOff>161924</xdr:colOff>
      <xdr:row>18</xdr:row>
      <xdr:rowOff>171450</xdr:rowOff>
    </xdr:from>
    <xdr:ext cx="1285875" cy="409576"/>
    <xdr:sp macro="" textlink="">
      <xdr:nvSpPr>
        <xdr:cNvPr id="14" name="テキスト ボックス 13">
          <a:extLst>
            <a:ext uri="{FF2B5EF4-FFF2-40B4-BE49-F238E27FC236}">
              <a16:creationId xmlns:a16="http://schemas.microsoft.com/office/drawing/2014/main" id="{E6B3E099-80A1-400A-918D-14580C3DDFE7}"/>
            </a:ext>
          </a:extLst>
        </xdr:cNvPr>
        <xdr:cNvSpPr txBox="1"/>
      </xdr:nvSpPr>
      <xdr:spPr>
        <a:xfrm>
          <a:off x="3590924" y="6000750"/>
          <a:ext cx="1285875" cy="4095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00B050"/>
              </a:solidFill>
            </a:rPr>
            <a:t>※</a:t>
          </a:r>
          <a:r>
            <a:rPr kumimoji="1" lang="ja-JP" altLang="en-US" sz="1100" b="1">
              <a:solidFill>
                <a:srgbClr val="00B050"/>
              </a:solidFill>
            </a:rPr>
            <a:t>自動入力</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0</xdr:col>
      <xdr:colOff>304800</xdr:colOff>
      <xdr:row>13</xdr:row>
      <xdr:rowOff>304800</xdr:rowOff>
    </xdr:to>
    <xdr:sp macro="" textlink="">
      <xdr:nvSpPr>
        <xdr:cNvPr id="2" name="AutoShape 1">
          <a:hlinkClick xmlns:r="http://schemas.openxmlformats.org/officeDocument/2006/relationships" r:id="rId1"/>
          <a:extLst>
            <a:ext uri="{FF2B5EF4-FFF2-40B4-BE49-F238E27FC236}">
              <a16:creationId xmlns:a16="http://schemas.microsoft.com/office/drawing/2014/main" id="{A7F80F2F-7C4A-40B3-B023-1EA9F8986959}"/>
            </a:ext>
          </a:extLst>
        </xdr:cNvPr>
        <xdr:cNvSpPr>
          <a:spLocks noChangeAspect="1" noChangeArrowheads="1"/>
        </xdr:cNvSpPr>
      </xdr:nvSpPr>
      <xdr:spPr bwMode="auto">
        <a:xfrm>
          <a:off x="0" y="2619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16</xdr:row>
      <xdr:rowOff>0</xdr:rowOff>
    </xdr:from>
    <xdr:to>
      <xdr:col>0</xdr:col>
      <xdr:colOff>304800</xdr:colOff>
      <xdr:row>16</xdr:row>
      <xdr:rowOff>304800</xdr:rowOff>
    </xdr:to>
    <xdr:sp macro="" textlink="">
      <xdr:nvSpPr>
        <xdr:cNvPr id="3" name="AutoShape 2">
          <a:extLst>
            <a:ext uri="{FF2B5EF4-FFF2-40B4-BE49-F238E27FC236}">
              <a16:creationId xmlns:a16="http://schemas.microsoft.com/office/drawing/2014/main" id="{27E3CBB5-C4AA-4AC8-BF31-7052B4E3A366}"/>
            </a:ext>
          </a:extLst>
        </xdr:cNvPr>
        <xdr:cNvSpPr>
          <a:spLocks noChangeAspect="1" noChangeArrowheads="1"/>
        </xdr:cNvSpPr>
      </xdr:nvSpPr>
      <xdr:spPr bwMode="auto">
        <a:xfrm>
          <a:off x="0" y="28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17</xdr:row>
      <xdr:rowOff>0</xdr:rowOff>
    </xdr:from>
    <xdr:to>
      <xdr:col>0</xdr:col>
      <xdr:colOff>304800</xdr:colOff>
      <xdr:row>17</xdr:row>
      <xdr:rowOff>304800</xdr:rowOff>
    </xdr:to>
    <xdr:sp macro="" textlink="">
      <xdr:nvSpPr>
        <xdr:cNvPr id="4" name="AutoShape 3">
          <a:hlinkClick xmlns:r="http://schemas.openxmlformats.org/officeDocument/2006/relationships" r:id="rId2"/>
          <a:extLst>
            <a:ext uri="{FF2B5EF4-FFF2-40B4-BE49-F238E27FC236}">
              <a16:creationId xmlns:a16="http://schemas.microsoft.com/office/drawing/2014/main" id="{9800755E-D244-4980-AEAB-250CC6CACC26}"/>
            </a:ext>
          </a:extLst>
        </xdr:cNvPr>
        <xdr:cNvSpPr>
          <a:spLocks noChangeAspect="1" noChangeArrowheads="1"/>
        </xdr:cNvSpPr>
      </xdr:nvSpPr>
      <xdr:spPr bwMode="auto">
        <a:xfrm>
          <a:off x="0" y="3095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18</xdr:row>
      <xdr:rowOff>0</xdr:rowOff>
    </xdr:from>
    <xdr:to>
      <xdr:col>0</xdr:col>
      <xdr:colOff>304800</xdr:colOff>
      <xdr:row>18</xdr:row>
      <xdr:rowOff>304800</xdr:rowOff>
    </xdr:to>
    <xdr:sp macro="" textlink="">
      <xdr:nvSpPr>
        <xdr:cNvPr id="5" name="AutoShape 4">
          <a:extLst>
            <a:ext uri="{FF2B5EF4-FFF2-40B4-BE49-F238E27FC236}">
              <a16:creationId xmlns:a16="http://schemas.microsoft.com/office/drawing/2014/main" id="{10E24A68-60BD-4A59-A71B-9EFD2E37E22F}"/>
            </a:ext>
          </a:extLst>
        </xdr:cNvPr>
        <xdr:cNvSpPr>
          <a:spLocks noChangeAspect="1" noChangeArrowheads="1"/>
        </xdr:cNvSpPr>
      </xdr:nvSpPr>
      <xdr:spPr bwMode="auto">
        <a:xfrm>
          <a:off x="0" y="333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19</xdr:row>
      <xdr:rowOff>0</xdr:rowOff>
    </xdr:from>
    <xdr:to>
      <xdr:col>0</xdr:col>
      <xdr:colOff>304800</xdr:colOff>
      <xdr:row>19</xdr:row>
      <xdr:rowOff>304800</xdr:rowOff>
    </xdr:to>
    <xdr:sp macro="" textlink="">
      <xdr:nvSpPr>
        <xdr:cNvPr id="6" name="AutoShape 5">
          <a:hlinkClick xmlns:r="http://schemas.openxmlformats.org/officeDocument/2006/relationships" r:id="rId3"/>
          <a:extLst>
            <a:ext uri="{FF2B5EF4-FFF2-40B4-BE49-F238E27FC236}">
              <a16:creationId xmlns:a16="http://schemas.microsoft.com/office/drawing/2014/main" id="{EFBFFCA1-D18F-46CB-BBD0-8B1F20C37417}"/>
            </a:ext>
          </a:extLst>
        </xdr:cNvPr>
        <xdr:cNvSpPr>
          <a:spLocks noChangeAspect="1" noChangeArrowheads="1"/>
        </xdr:cNvSpPr>
      </xdr:nvSpPr>
      <xdr:spPr bwMode="auto">
        <a:xfrm>
          <a:off x="0" y="3571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20</xdr:row>
      <xdr:rowOff>0</xdr:rowOff>
    </xdr:from>
    <xdr:to>
      <xdr:col>0</xdr:col>
      <xdr:colOff>304800</xdr:colOff>
      <xdr:row>20</xdr:row>
      <xdr:rowOff>304800</xdr:rowOff>
    </xdr:to>
    <xdr:sp macro="" textlink="">
      <xdr:nvSpPr>
        <xdr:cNvPr id="7" name="AutoShape 6">
          <a:extLst>
            <a:ext uri="{FF2B5EF4-FFF2-40B4-BE49-F238E27FC236}">
              <a16:creationId xmlns:a16="http://schemas.microsoft.com/office/drawing/2014/main" id="{B56421EB-F5B4-454E-B1FE-9043D8282B10}"/>
            </a:ext>
          </a:extLst>
        </xdr:cNvPr>
        <xdr:cNvSpPr>
          <a:spLocks noChangeAspect="1" noChangeArrowheads="1"/>
        </xdr:cNvSpPr>
      </xdr:nvSpPr>
      <xdr:spPr bwMode="auto">
        <a:xfrm>
          <a:off x="0"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21</xdr:row>
      <xdr:rowOff>0</xdr:rowOff>
    </xdr:from>
    <xdr:to>
      <xdr:col>0</xdr:col>
      <xdr:colOff>304800</xdr:colOff>
      <xdr:row>21</xdr:row>
      <xdr:rowOff>304800</xdr:rowOff>
    </xdr:to>
    <xdr:sp macro="" textlink="">
      <xdr:nvSpPr>
        <xdr:cNvPr id="8" name="AutoShape 7">
          <a:hlinkClick xmlns:r="http://schemas.openxmlformats.org/officeDocument/2006/relationships" r:id="rId4"/>
          <a:extLst>
            <a:ext uri="{FF2B5EF4-FFF2-40B4-BE49-F238E27FC236}">
              <a16:creationId xmlns:a16="http://schemas.microsoft.com/office/drawing/2014/main" id="{6C389D55-E7B5-4706-8FC4-6B23809FF404}"/>
            </a:ext>
          </a:extLst>
        </xdr:cNvPr>
        <xdr:cNvSpPr>
          <a:spLocks noChangeAspect="1" noChangeArrowheads="1"/>
        </xdr:cNvSpPr>
      </xdr:nvSpPr>
      <xdr:spPr bwMode="auto">
        <a:xfrm>
          <a:off x="0" y="404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285750</xdr:colOff>
      <xdr:row>22</xdr:row>
      <xdr:rowOff>209550</xdr:rowOff>
    </xdr:from>
    <xdr:ext cx="5800725" cy="285750"/>
    <xdr:sp macro="" textlink="">
      <xdr:nvSpPr>
        <xdr:cNvPr id="22" name="テキスト ボックス 21">
          <a:extLst>
            <a:ext uri="{FF2B5EF4-FFF2-40B4-BE49-F238E27FC236}">
              <a16:creationId xmlns:a16="http://schemas.microsoft.com/office/drawing/2014/main" id="{DBB35644-78C3-4FDD-A0CC-EE1B5DDEBC1D}"/>
            </a:ext>
          </a:extLst>
        </xdr:cNvPr>
        <xdr:cNvSpPr txBox="1"/>
      </xdr:nvSpPr>
      <xdr:spPr>
        <a:xfrm>
          <a:off x="285750" y="8991600"/>
          <a:ext cx="5800725"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kumimoji="1" lang="en-US" altLang="ja-JP" sz="1100" b="1">
            <a:solidFill>
              <a:srgbClr val="FF0000"/>
            </a:solidFill>
            <a:effectLst/>
            <a:latin typeface="+mn-lt"/>
            <a:ea typeface="+mn-ea"/>
            <a:cs typeface="+mn-cs"/>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8</xdr:col>
      <xdr:colOff>438150</xdr:colOff>
      <xdr:row>25</xdr:row>
      <xdr:rowOff>209550</xdr:rowOff>
    </xdr:from>
    <xdr:ext cx="1736950" cy="500586"/>
    <xdr:sp macro="" textlink="">
      <xdr:nvSpPr>
        <xdr:cNvPr id="5" name="テキスト ボックス 4">
          <a:extLst>
            <a:ext uri="{FF2B5EF4-FFF2-40B4-BE49-F238E27FC236}">
              <a16:creationId xmlns:a16="http://schemas.microsoft.com/office/drawing/2014/main" id="{16AD083F-12FB-4A26-8FB8-6BF0E153B33D}"/>
            </a:ext>
          </a:extLst>
        </xdr:cNvPr>
        <xdr:cNvSpPr txBox="1"/>
      </xdr:nvSpPr>
      <xdr:spPr>
        <a:xfrm>
          <a:off x="6877050" y="6305550"/>
          <a:ext cx="1736950" cy="5005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00B050"/>
              </a:solidFill>
            </a:rPr>
            <a:t>※</a:t>
          </a:r>
          <a:r>
            <a:rPr kumimoji="1" lang="ja-JP" altLang="en-US" sz="1100" b="1">
              <a:solidFill>
                <a:srgbClr val="00B050"/>
              </a:solidFill>
            </a:rPr>
            <a:t>自動計算</a:t>
          </a:r>
          <a:r>
            <a:rPr kumimoji="1" lang="ja-JP" altLang="ja-JP" sz="1100" b="1">
              <a:solidFill>
                <a:srgbClr val="00B050"/>
              </a:solidFill>
              <a:effectLst/>
              <a:latin typeface="+mn-lt"/>
              <a:ea typeface="+mn-ea"/>
              <a:cs typeface="+mn-cs"/>
            </a:rPr>
            <a:t>（エクセル）</a:t>
          </a:r>
          <a:endParaRPr lang="ja-JP" altLang="ja-JP">
            <a:solidFill>
              <a:srgbClr val="00B050"/>
            </a:solidFill>
            <a:effectLst/>
          </a:endParaRPr>
        </a:p>
        <a:p>
          <a:endParaRPr kumimoji="1" lang="ja-JP" altLang="en-US" sz="1100" b="1">
            <a:solidFill>
              <a:srgbClr val="00B050"/>
            </a:solidFill>
          </a:endParaRP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0</xdr:col>
      <xdr:colOff>304800</xdr:colOff>
      <xdr:row>13</xdr:row>
      <xdr:rowOff>304800</xdr:rowOff>
    </xdr:to>
    <xdr:sp macro="" textlink="">
      <xdr:nvSpPr>
        <xdr:cNvPr id="2" name="AutoShape 1">
          <a:hlinkClick xmlns:r="http://schemas.openxmlformats.org/officeDocument/2006/relationships" r:id="rId1"/>
          <a:extLst>
            <a:ext uri="{FF2B5EF4-FFF2-40B4-BE49-F238E27FC236}">
              <a16:creationId xmlns:a16="http://schemas.microsoft.com/office/drawing/2014/main" id="{07CC1CFB-29D0-439F-9F06-79F53EC1A7C7}"/>
            </a:ext>
          </a:extLst>
        </xdr:cNvPr>
        <xdr:cNvSpPr>
          <a:spLocks noChangeAspect="1" noChangeArrowheads="1"/>
        </xdr:cNvSpPr>
      </xdr:nvSpPr>
      <xdr:spPr bwMode="auto">
        <a:xfrm>
          <a:off x="0" y="4210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18</xdr:row>
      <xdr:rowOff>0</xdr:rowOff>
    </xdr:from>
    <xdr:to>
      <xdr:col>0</xdr:col>
      <xdr:colOff>304800</xdr:colOff>
      <xdr:row>18</xdr:row>
      <xdr:rowOff>304800</xdr:rowOff>
    </xdr:to>
    <xdr:sp macro="" textlink="">
      <xdr:nvSpPr>
        <xdr:cNvPr id="3" name="AutoShape 3">
          <a:hlinkClick xmlns:r="http://schemas.openxmlformats.org/officeDocument/2006/relationships" r:id="rId2"/>
          <a:extLst>
            <a:ext uri="{FF2B5EF4-FFF2-40B4-BE49-F238E27FC236}">
              <a16:creationId xmlns:a16="http://schemas.microsoft.com/office/drawing/2014/main" id="{B5230944-7CE6-42CC-AA4A-93A73808D53C}"/>
            </a:ext>
          </a:extLst>
        </xdr:cNvPr>
        <xdr:cNvSpPr>
          <a:spLocks noChangeAspect="1" noChangeArrowheads="1"/>
        </xdr:cNvSpPr>
      </xdr:nvSpPr>
      <xdr:spPr bwMode="auto">
        <a:xfrm>
          <a:off x="0" y="5829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18</xdr:row>
      <xdr:rowOff>0</xdr:rowOff>
    </xdr:from>
    <xdr:to>
      <xdr:col>0</xdr:col>
      <xdr:colOff>304800</xdr:colOff>
      <xdr:row>18</xdr:row>
      <xdr:rowOff>304800</xdr:rowOff>
    </xdr:to>
    <xdr:sp macro="" textlink="">
      <xdr:nvSpPr>
        <xdr:cNvPr id="4" name="AutoShape 4">
          <a:extLst>
            <a:ext uri="{FF2B5EF4-FFF2-40B4-BE49-F238E27FC236}">
              <a16:creationId xmlns:a16="http://schemas.microsoft.com/office/drawing/2014/main" id="{0D608F62-687B-40C0-9A50-4287E2ABC0DC}"/>
            </a:ext>
          </a:extLst>
        </xdr:cNvPr>
        <xdr:cNvSpPr>
          <a:spLocks noChangeAspect="1" noChangeArrowheads="1"/>
        </xdr:cNvSpPr>
      </xdr:nvSpPr>
      <xdr:spPr bwMode="auto">
        <a:xfrm>
          <a:off x="0" y="5829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24</xdr:row>
      <xdr:rowOff>0</xdr:rowOff>
    </xdr:from>
    <xdr:to>
      <xdr:col>0</xdr:col>
      <xdr:colOff>304800</xdr:colOff>
      <xdr:row>24</xdr:row>
      <xdr:rowOff>304800</xdr:rowOff>
    </xdr:to>
    <xdr:sp macro="" textlink="">
      <xdr:nvSpPr>
        <xdr:cNvPr id="5" name="AutoShape 5">
          <a:hlinkClick xmlns:r="http://schemas.openxmlformats.org/officeDocument/2006/relationships" r:id="rId3"/>
          <a:extLst>
            <a:ext uri="{FF2B5EF4-FFF2-40B4-BE49-F238E27FC236}">
              <a16:creationId xmlns:a16="http://schemas.microsoft.com/office/drawing/2014/main" id="{2403D4C9-BFEE-4273-A17A-70BE01AC70C0}"/>
            </a:ext>
          </a:extLst>
        </xdr:cNvPr>
        <xdr:cNvSpPr>
          <a:spLocks noChangeAspect="1" noChangeArrowheads="1"/>
        </xdr:cNvSpPr>
      </xdr:nvSpPr>
      <xdr:spPr bwMode="auto">
        <a:xfrm>
          <a:off x="0" y="7772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24</xdr:row>
      <xdr:rowOff>0</xdr:rowOff>
    </xdr:from>
    <xdr:to>
      <xdr:col>0</xdr:col>
      <xdr:colOff>304800</xdr:colOff>
      <xdr:row>24</xdr:row>
      <xdr:rowOff>304800</xdr:rowOff>
    </xdr:to>
    <xdr:sp macro="" textlink="">
      <xdr:nvSpPr>
        <xdr:cNvPr id="6" name="AutoShape 6">
          <a:extLst>
            <a:ext uri="{FF2B5EF4-FFF2-40B4-BE49-F238E27FC236}">
              <a16:creationId xmlns:a16="http://schemas.microsoft.com/office/drawing/2014/main" id="{6A6117CC-37FE-4D65-924E-2BC146719ADE}"/>
            </a:ext>
          </a:extLst>
        </xdr:cNvPr>
        <xdr:cNvSpPr>
          <a:spLocks noChangeAspect="1" noChangeArrowheads="1"/>
        </xdr:cNvSpPr>
      </xdr:nvSpPr>
      <xdr:spPr bwMode="auto">
        <a:xfrm>
          <a:off x="0" y="7772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24</xdr:row>
      <xdr:rowOff>0</xdr:rowOff>
    </xdr:from>
    <xdr:to>
      <xdr:col>0</xdr:col>
      <xdr:colOff>304800</xdr:colOff>
      <xdr:row>24</xdr:row>
      <xdr:rowOff>304800</xdr:rowOff>
    </xdr:to>
    <xdr:sp macro="" textlink="">
      <xdr:nvSpPr>
        <xdr:cNvPr id="7" name="AutoShape 7">
          <a:hlinkClick xmlns:r="http://schemas.openxmlformats.org/officeDocument/2006/relationships" r:id="rId4"/>
          <a:extLst>
            <a:ext uri="{FF2B5EF4-FFF2-40B4-BE49-F238E27FC236}">
              <a16:creationId xmlns:a16="http://schemas.microsoft.com/office/drawing/2014/main" id="{B758C58B-BBEA-439D-B5AC-1FD68322D980}"/>
            </a:ext>
          </a:extLst>
        </xdr:cNvPr>
        <xdr:cNvSpPr>
          <a:spLocks noChangeAspect="1" noChangeArrowheads="1"/>
        </xdr:cNvSpPr>
      </xdr:nvSpPr>
      <xdr:spPr bwMode="auto">
        <a:xfrm>
          <a:off x="0" y="7772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2</xdr:col>
      <xdr:colOff>317500</xdr:colOff>
      <xdr:row>11</xdr:row>
      <xdr:rowOff>15874</xdr:rowOff>
    </xdr:from>
    <xdr:to>
      <xdr:col>3</xdr:col>
      <xdr:colOff>237391</xdr:colOff>
      <xdr:row>11</xdr:row>
      <xdr:rowOff>301624</xdr:rowOff>
    </xdr:to>
    <xdr:sp macro="" textlink="">
      <xdr:nvSpPr>
        <xdr:cNvPr id="8" name="楕円 7">
          <a:extLst>
            <a:ext uri="{FF2B5EF4-FFF2-40B4-BE49-F238E27FC236}">
              <a16:creationId xmlns:a16="http://schemas.microsoft.com/office/drawing/2014/main" id="{2BAE06F1-9FBC-4085-87C3-1A6A089BADD6}"/>
            </a:ext>
          </a:extLst>
        </xdr:cNvPr>
        <xdr:cNvSpPr/>
      </xdr:nvSpPr>
      <xdr:spPr>
        <a:xfrm>
          <a:off x="1689100" y="3578224"/>
          <a:ext cx="605691" cy="285750"/>
        </a:xfrm>
        <a:prstGeom prst="ellipse">
          <a:avLst/>
        </a:prstGeom>
        <a:noFill/>
        <a:ln w="254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4</xdr:col>
      <xdr:colOff>136525</xdr:colOff>
      <xdr:row>20</xdr:row>
      <xdr:rowOff>39689</xdr:rowOff>
    </xdr:from>
    <xdr:to>
      <xdr:col>4</xdr:col>
      <xdr:colOff>652463</xdr:colOff>
      <xdr:row>20</xdr:row>
      <xdr:rowOff>293688</xdr:rowOff>
    </xdr:to>
    <xdr:sp macro="" textlink="">
      <xdr:nvSpPr>
        <xdr:cNvPr id="9" name="楕円 8">
          <a:extLst>
            <a:ext uri="{FF2B5EF4-FFF2-40B4-BE49-F238E27FC236}">
              <a16:creationId xmlns:a16="http://schemas.microsoft.com/office/drawing/2014/main" id="{DC55902A-61EC-41E2-B809-CD981864567C}"/>
            </a:ext>
          </a:extLst>
        </xdr:cNvPr>
        <xdr:cNvSpPr/>
      </xdr:nvSpPr>
      <xdr:spPr>
        <a:xfrm>
          <a:off x="2879725" y="6516689"/>
          <a:ext cx="515938" cy="253999"/>
        </a:xfrm>
        <a:prstGeom prst="ellipse">
          <a:avLst/>
        </a:prstGeom>
        <a:noFill/>
        <a:ln w="254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71439</xdr:colOff>
      <xdr:row>4</xdr:row>
      <xdr:rowOff>31748</xdr:rowOff>
    </xdr:from>
    <xdr:to>
      <xdr:col>2</xdr:col>
      <xdr:colOff>1389063</xdr:colOff>
      <xdr:row>13</xdr:row>
      <xdr:rowOff>666749</xdr:rowOff>
    </xdr:to>
    <xdr:sp macro="" textlink="">
      <xdr:nvSpPr>
        <xdr:cNvPr id="2" name="四角形: 角を丸くする 1">
          <a:extLst>
            <a:ext uri="{FF2B5EF4-FFF2-40B4-BE49-F238E27FC236}">
              <a16:creationId xmlns:a16="http://schemas.microsoft.com/office/drawing/2014/main" id="{B7A94D72-454D-4692-9E20-20D51B769548}"/>
            </a:ext>
          </a:extLst>
        </xdr:cNvPr>
        <xdr:cNvSpPr/>
      </xdr:nvSpPr>
      <xdr:spPr>
        <a:xfrm>
          <a:off x="71439" y="1327148"/>
          <a:ext cx="5565774" cy="7493001"/>
        </a:xfrm>
        <a:prstGeom prst="roundRect">
          <a:avLst>
            <a:gd name="adj" fmla="val 3833"/>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1444624</xdr:colOff>
      <xdr:row>13</xdr:row>
      <xdr:rowOff>71437</xdr:rowOff>
    </xdr:from>
    <xdr:ext cx="3000375" cy="682625"/>
    <xdr:sp macro="" textlink="">
      <xdr:nvSpPr>
        <xdr:cNvPr id="3" name="テキスト ボックス 2">
          <a:extLst>
            <a:ext uri="{FF2B5EF4-FFF2-40B4-BE49-F238E27FC236}">
              <a16:creationId xmlns:a16="http://schemas.microsoft.com/office/drawing/2014/main" id="{0609E15D-D9DE-4126-871F-907D12E1B41F}"/>
            </a:ext>
          </a:extLst>
        </xdr:cNvPr>
        <xdr:cNvSpPr txBox="1"/>
      </xdr:nvSpPr>
      <xdr:spPr>
        <a:xfrm>
          <a:off x="1444624" y="8224837"/>
          <a:ext cx="3000375" cy="6826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100" b="1">
              <a:solidFill>
                <a:srgbClr val="FF0000"/>
              </a:solidFill>
            </a:rPr>
            <a:t>※</a:t>
          </a:r>
          <a:r>
            <a:rPr kumimoji="1" lang="ja-JP" altLang="en-US" sz="1100" b="1">
              <a:solidFill>
                <a:srgbClr val="FF0000"/>
              </a:solidFill>
            </a:rPr>
            <a:t>記入（入力）</a:t>
          </a:r>
          <a:endParaRPr kumimoji="1" lang="en-US" altLang="ja-JP" sz="1100" b="1">
            <a:solidFill>
              <a:srgbClr val="FF0000"/>
            </a:solidFill>
          </a:endParaRPr>
        </a:p>
        <a:p>
          <a:r>
            <a:rPr kumimoji="1" lang="ja-JP" altLang="en-US" sz="1100" b="1">
              <a:solidFill>
                <a:srgbClr val="FF0000"/>
              </a:solidFill>
            </a:rPr>
            <a:t>耕作に支障の無い範囲で取り組んで下さい</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2</xdr:col>
      <xdr:colOff>642940</xdr:colOff>
      <xdr:row>11</xdr:row>
      <xdr:rowOff>365126</xdr:rowOff>
    </xdr:from>
    <xdr:to>
      <xdr:col>2</xdr:col>
      <xdr:colOff>1039814</xdr:colOff>
      <xdr:row>13</xdr:row>
      <xdr:rowOff>23814</xdr:rowOff>
    </xdr:to>
    <xdr:sp macro="" textlink="">
      <xdr:nvSpPr>
        <xdr:cNvPr id="2" name="四角形: 角を丸くする 1">
          <a:extLst>
            <a:ext uri="{FF2B5EF4-FFF2-40B4-BE49-F238E27FC236}">
              <a16:creationId xmlns:a16="http://schemas.microsoft.com/office/drawing/2014/main" id="{2FEBCCC1-5E0B-4E6E-953C-9C26518593A9}"/>
            </a:ext>
          </a:extLst>
        </xdr:cNvPr>
        <xdr:cNvSpPr/>
      </xdr:nvSpPr>
      <xdr:spPr>
        <a:xfrm>
          <a:off x="3481390" y="4556126"/>
          <a:ext cx="396874" cy="420688"/>
        </a:xfrm>
        <a:prstGeom prst="roundRect">
          <a:avLst>
            <a:gd name="adj" fmla="val 3833"/>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841376</xdr:colOff>
      <xdr:row>13</xdr:row>
      <xdr:rowOff>47625</xdr:rowOff>
    </xdr:from>
    <xdr:to>
      <xdr:col>2</xdr:col>
      <xdr:colOff>1150937</xdr:colOff>
      <xdr:row>14</xdr:row>
      <xdr:rowOff>219743</xdr:rowOff>
    </xdr:to>
    <xdr:cxnSp macro="">
      <xdr:nvCxnSpPr>
        <xdr:cNvPr id="3" name="直線矢印コネクタ 2">
          <a:extLst>
            <a:ext uri="{FF2B5EF4-FFF2-40B4-BE49-F238E27FC236}">
              <a16:creationId xmlns:a16="http://schemas.microsoft.com/office/drawing/2014/main" id="{7A72C83C-168B-40DB-B318-90EB1285F414}"/>
            </a:ext>
          </a:extLst>
        </xdr:cNvPr>
        <xdr:cNvCxnSpPr>
          <a:stCxn id="4" idx="1"/>
        </xdr:cNvCxnSpPr>
      </xdr:nvCxnSpPr>
      <xdr:spPr>
        <a:xfrm flipH="1" flipV="1">
          <a:off x="3679826" y="5000625"/>
          <a:ext cx="309561" cy="553118"/>
        </a:xfrm>
        <a:prstGeom prst="straightConnector1">
          <a:avLst/>
        </a:prstGeom>
        <a:ln w="2222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oneCellAnchor>
    <xdr:from>
      <xdr:col>2</xdr:col>
      <xdr:colOff>1150937</xdr:colOff>
      <xdr:row>14</xdr:row>
      <xdr:rowOff>55563</xdr:rowOff>
    </xdr:from>
    <xdr:ext cx="1172693" cy="328360"/>
    <xdr:sp macro="" textlink="">
      <xdr:nvSpPr>
        <xdr:cNvPr id="4" name="テキスト ボックス 3">
          <a:extLst>
            <a:ext uri="{FF2B5EF4-FFF2-40B4-BE49-F238E27FC236}">
              <a16:creationId xmlns:a16="http://schemas.microsoft.com/office/drawing/2014/main" id="{761C4466-7BDB-4D9E-9111-F7D10E02FEAB}"/>
            </a:ext>
          </a:extLst>
        </xdr:cNvPr>
        <xdr:cNvSpPr txBox="1"/>
      </xdr:nvSpPr>
      <xdr:spPr>
        <a:xfrm>
          <a:off x="3989387" y="5389563"/>
          <a:ext cx="1172693" cy="328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b="1">
              <a:solidFill>
                <a:srgbClr val="FF0000"/>
              </a:solidFill>
            </a:rPr>
            <a:t>※</a:t>
          </a:r>
          <a:r>
            <a:rPr kumimoji="1" lang="ja-JP" altLang="en-US" sz="1100" b="1">
              <a:solidFill>
                <a:srgbClr val="FF0000"/>
              </a:solidFill>
            </a:rPr>
            <a:t>記入（入力）</a:t>
          </a:r>
        </a:p>
      </xdr:txBody>
    </xdr:sp>
    <xdr:clientData/>
  </xdr:oneCellAnchor>
  <xdr:twoCellAnchor>
    <xdr:from>
      <xdr:col>1</xdr:col>
      <xdr:colOff>63500</xdr:colOff>
      <xdr:row>11</xdr:row>
      <xdr:rowOff>373062</xdr:rowOff>
    </xdr:from>
    <xdr:to>
      <xdr:col>2</xdr:col>
      <xdr:colOff>55562</xdr:colOff>
      <xdr:row>16</xdr:row>
      <xdr:rowOff>349250</xdr:rowOff>
    </xdr:to>
    <xdr:sp macro="" textlink="">
      <xdr:nvSpPr>
        <xdr:cNvPr id="5" name="四角形: 角を丸くする 4">
          <a:extLst>
            <a:ext uri="{FF2B5EF4-FFF2-40B4-BE49-F238E27FC236}">
              <a16:creationId xmlns:a16="http://schemas.microsoft.com/office/drawing/2014/main" id="{91F51FE2-314E-48B0-A3FD-8695537F5F0B}"/>
            </a:ext>
          </a:extLst>
        </xdr:cNvPr>
        <xdr:cNvSpPr/>
      </xdr:nvSpPr>
      <xdr:spPr>
        <a:xfrm>
          <a:off x="1520825" y="4564062"/>
          <a:ext cx="1373187" cy="1881188"/>
        </a:xfrm>
        <a:prstGeom prst="roundRect">
          <a:avLst>
            <a:gd name="adj" fmla="val 3138"/>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261938</xdr:colOff>
      <xdr:row>6</xdr:row>
      <xdr:rowOff>111125</xdr:rowOff>
    </xdr:from>
    <xdr:ext cx="1031051" cy="564385"/>
    <xdr:sp macro="" textlink="">
      <xdr:nvSpPr>
        <xdr:cNvPr id="6" name="テキスト ボックス 5">
          <a:extLst>
            <a:ext uri="{FF2B5EF4-FFF2-40B4-BE49-F238E27FC236}">
              <a16:creationId xmlns:a16="http://schemas.microsoft.com/office/drawing/2014/main" id="{C39E7E64-CED4-4869-A485-C970D49CAE4C}"/>
            </a:ext>
          </a:extLst>
        </xdr:cNvPr>
        <xdr:cNvSpPr txBox="1"/>
      </xdr:nvSpPr>
      <xdr:spPr>
        <a:xfrm>
          <a:off x="1719263" y="2397125"/>
          <a:ext cx="1031051" cy="5643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b="1">
              <a:solidFill>
                <a:srgbClr val="00B050"/>
              </a:solidFill>
            </a:rPr>
            <a:t>※</a:t>
          </a:r>
          <a:r>
            <a:rPr kumimoji="1" lang="ja-JP" altLang="en-US" sz="1100" b="1">
              <a:solidFill>
                <a:srgbClr val="00B050"/>
              </a:solidFill>
            </a:rPr>
            <a:t>自動計算</a:t>
          </a:r>
          <a:endParaRPr kumimoji="1" lang="en-US" altLang="ja-JP" sz="1100" b="1">
            <a:solidFill>
              <a:srgbClr val="00B05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00B050"/>
              </a:solidFill>
              <a:effectLst/>
              <a:latin typeface="+mn-lt"/>
              <a:ea typeface="+mn-ea"/>
              <a:cs typeface="+mn-cs"/>
            </a:rPr>
            <a:t>（エクセル）</a:t>
          </a:r>
          <a:endParaRPr lang="ja-JP" altLang="ja-JP">
            <a:solidFill>
              <a:srgbClr val="00B050"/>
            </a:solidFill>
            <a:effectLst/>
          </a:endParaRPr>
        </a:p>
      </xdr:txBody>
    </xdr:sp>
    <xdr:clientData/>
  </xdr:oneCellAnchor>
  <xdr:oneCellAnchor>
    <xdr:from>
      <xdr:col>1</xdr:col>
      <xdr:colOff>325438</xdr:colOff>
      <xdr:row>13</xdr:row>
      <xdr:rowOff>95251</xdr:rowOff>
    </xdr:from>
    <xdr:ext cx="1031051" cy="564385"/>
    <xdr:sp macro="" textlink="">
      <xdr:nvSpPr>
        <xdr:cNvPr id="7" name="テキスト ボックス 6">
          <a:extLst>
            <a:ext uri="{FF2B5EF4-FFF2-40B4-BE49-F238E27FC236}">
              <a16:creationId xmlns:a16="http://schemas.microsoft.com/office/drawing/2014/main" id="{70F33951-013E-4FCA-958C-6459F6EA78FC}"/>
            </a:ext>
          </a:extLst>
        </xdr:cNvPr>
        <xdr:cNvSpPr txBox="1"/>
      </xdr:nvSpPr>
      <xdr:spPr>
        <a:xfrm>
          <a:off x="1782763" y="5048251"/>
          <a:ext cx="1031051" cy="5643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b="1">
              <a:solidFill>
                <a:srgbClr val="00B050"/>
              </a:solidFill>
            </a:rPr>
            <a:t>※</a:t>
          </a:r>
          <a:r>
            <a:rPr kumimoji="1" lang="ja-JP" altLang="en-US" sz="1100" b="1">
              <a:solidFill>
                <a:srgbClr val="00B050"/>
              </a:solidFill>
            </a:rPr>
            <a:t>自動計算</a:t>
          </a:r>
          <a:endParaRPr kumimoji="1" lang="en-US" altLang="ja-JP" sz="1100" b="1">
            <a:solidFill>
              <a:srgbClr val="00B050"/>
            </a:solidFill>
          </a:endParaRPr>
        </a:p>
        <a:p>
          <a:r>
            <a:rPr kumimoji="1" lang="ja-JP" altLang="en-US" sz="1100" b="1">
              <a:solidFill>
                <a:srgbClr val="00B050"/>
              </a:solidFill>
            </a:rPr>
            <a:t>（エクセル）</a:t>
          </a:r>
        </a:p>
      </xdr:txBody>
    </xdr:sp>
    <xdr:clientData/>
  </xdr:oneCellAnchor>
  <xdr:twoCellAnchor>
    <xdr:from>
      <xdr:col>1</xdr:col>
      <xdr:colOff>34925</xdr:colOff>
      <xdr:row>3</xdr:row>
      <xdr:rowOff>373062</xdr:rowOff>
    </xdr:from>
    <xdr:to>
      <xdr:col>2</xdr:col>
      <xdr:colOff>26987</xdr:colOff>
      <xdr:row>8</xdr:row>
      <xdr:rowOff>349250</xdr:rowOff>
    </xdr:to>
    <xdr:sp macro="" textlink="">
      <xdr:nvSpPr>
        <xdr:cNvPr id="8" name="四角形: 角を丸くする 7">
          <a:extLst>
            <a:ext uri="{FF2B5EF4-FFF2-40B4-BE49-F238E27FC236}">
              <a16:creationId xmlns:a16="http://schemas.microsoft.com/office/drawing/2014/main" id="{8908AA7A-777C-41BB-A6FC-7BAC31AF00A4}"/>
            </a:ext>
          </a:extLst>
        </xdr:cNvPr>
        <xdr:cNvSpPr/>
      </xdr:nvSpPr>
      <xdr:spPr>
        <a:xfrm>
          <a:off x="1492250" y="1516062"/>
          <a:ext cx="1373187" cy="1881188"/>
        </a:xfrm>
        <a:prstGeom prst="roundRect">
          <a:avLst>
            <a:gd name="adj" fmla="val 3138"/>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19051</xdr:colOff>
      <xdr:row>3</xdr:row>
      <xdr:rowOff>209550</xdr:rowOff>
    </xdr:from>
    <xdr:to>
      <xdr:col>4</xdr:col>
      <xdr:colOff>47626</xdr:colOff>
      <xdr:row>14</xdr:row>
      <xdr:rowOff>409575</xdr:rowOff>
    </xdr:to>
    <xdr:sp macro="" textlink="">
      <xdr:nvSpPr>
        <xdr:cNvPr id="2" name="四角形: 角を丸くする 1">
          <a:extLst>
            <a:ext uri="{FF2B5EF4-FFF2-40B4-BE49-F238E27FC236}">
              <a16:creationId xmlns:a16="http://schemas.microsoft.com/office/drawing/2014/main" id="{7E0F7131-AF05-4F07-AC1A-DD0FDDE96AE1}"/>
            </a:ext>
          </a:extLst>
        </xdr:cNvPr>
        <xdr:cNvSpPr/>
      </xdr:nvSpPr>
      <xdr:spPr>
        <a:xfrm>
          <a:off x="19051" y="1362075"/>
          <a:ext cx="4038600" cy="5010150"/>
        </a:xfrm>
        <a:prstGeom prst="roundRect">
          <a:avLst>
            <a:gd name="adj" fmla="val 3833"/>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9525</xdr:colOff>
      <xdr:row>4</xdr:row>
      <xdr:rowOff>9525</xdr:rowOff>
    </xdr:from>
    <xdr:to>
      <xdr:col>5</xdr:col>
      <xdr:colOff>895350</xdr:colOff>
      <xdr:row>14</xdr:row>
      <xdr:rowOff>447675</xdr:rowOff>
    </xdr:to>
    <xdr:sp macro="" textlink="">
      <xdr:nvSpPr>
        <xdr:cNvPr id="3" name="四角形: 角を丸くする 2">
          <a:extLst>
            <a:ext uri="{FF2B5EF4-FFF2-40B4-BE49-F238E27FC236}">
              <a16:creationId xmlns:a16="http://schemas.microsoft.com/office/drawing/2014/main" id="{DB2965EC-721B-4353-969E-49D832CE2A2E}"/>
            </a:ext>
          </a:extLst>
        </xdr:cNvPr>
        <xdr:cNvSpPr/>
      </xdr:nvSpPr>
      <xdr:spPr>
        <a:xfrm>
          <a:off x="5286375" y="1400175"/>
          <a:ext cx="885825" cy="5010150"/>
        </a:xfrm>
        <a:prstGeom prst="roundRect">
          <a:avLst>
            <a:gd name="adj" fmla="val 15661"/>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114300</xdr:colOff>
      <xdr:row>4</xdr:row>
      <xdr:rowOff>19049</xdr:rowOff>
    </xdr:from>
    <xdr:to>
      <xdr:col>4</xdr:col>
      <xdr:colOff>1257300</xdr:colOff>
      <xdr:row>17</xdr:row>
      <xdr:rowOff>438150</xdr:rowOff>
    </xdr:to>
    <xdr:sp macro="" textlink="">
      <xdr:nvSpPr>
        <xdr:cNvPr id="4" name="四角形: 角を丸くする 3">
          <a:extLst>
            <a:ext uri="{FF2B5EF4-FFF2-40B4-BE49-F238E27FC236}">
              <a16:creationId xmlns:a16="http://schemas.microsoft.com/office/drawing/2014/main" id="{44100DE0-0F1C-40E5-8DD5-EBEC97170E01}"/>
            </a:ext>
          </a:extLst>
        </xdr:cNvPr>
        <xdr:cNvSpPr/>
      </xdr:nvSpPr>
      <xdr:spPr>
        <a:xfrm>
          <a:off x="4124325" y="1409699"/>
          <a:ext cx="1143000" cy="6362701"/>
        </a:xfrm>
        <a:prstGeom prst="roundRect">
          <a:avLst>
            <a:gd name="adj" fmla="val 10000"/>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685800</xdr:colOff>
      <xdr:row>1</xdr:row>
      <xdr:rowOff>19050</xdr:rowOff>
    </xdr:from>
    <xdr:ext cx="1172693" cy="328360"/>
    <xdr:sp macro="" textlink="">
      <xdr:nvSpPr>
        <xdr:cNvPr id="5" name="テキスト ボックス 4">
          <a:extLst>
            <a:ext uri="{FF2B5EF4-FFF2-40B4-BE49-F238E27FC236}">
              <a16:creationId xmlns:a16="http://schemas.microsoft.com/office/drawing/2014/main" id="{BC002407-BBC0-4A13-A3D1-34768B17329C}"/>
            </a:ext>
          </a:extLst>
        </xdr:cNvPr>
        <xdr:cNvSpPr txBox="1"/>
      </xdr:nvSpPr>
      <xdr:spPr>
        <a:xfrm>
          <a:off x="3810000" y="476250"/>
          <a:ext cx="1172693" cy="328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b="1">
              <a:solidFill>
                <a:srgbClr val="FF0000"/>
              </a:solidFill>
            </a:rPr>
            <a:t>※</a:t>
          </a:r>
          <a:r>
            <a:rPr kumimoji="1" lang="ja-JP" altLang="en-US" sz="1100" b="1">
              <a:solidFill>
                <a:srgbClr val="FF0000"/>
              </a:solidFill>
            </a:rPr>
            <a:t>記入（入力）</a:t>
          </a:r>
        </a:p>
      </xdr:txBody>
    </xdr:sp>
    <xdr:clientData/>
  </xdr:oneCellAnchor>
  <xdr:twoCellAnchor>
    <xdr:from>
      <xdr:col>3</xdr:col>
      <xdr:colOff>200026</xdr:colOff>
      <xdr:row>1</xdr:row>
      <xdr:rowOff>171450</xdr:rowOff>
    </xdr:from>
    <xdr:to>
      <xdr:col>3</xdr:col>
      <xdr:colOff>676275</xdr:colOff>
      <xdr:row>3</xdr:row>
      <xdr:rowOff>190500</xdr:rowOff>
    </xdr:to>
    <xdr:cxnSp macro="">
      <xdr:nvCxnSpPr>
        <xdr:cNvPr id="6" name="直線矢印コネクタ 5">
          <a:extLst>
            <a:ext uri="{FF2B5EF4-FFF2-40B4-BE49-F238E27FC236}">
              <a16:creationId xmlns:a16="http://schemas.microsoft.com/office/drawing/2014/main" id="{CB2A81DC-14E2-4DAF-9DE4-4462CBD6CE57}"/>
            </a:ext>
          </a:extLst>
        </xdr:cNvPr>
        <xdr:cNvCxnSpPr/>
      </xdr:nvCxnSpPr>
      <xdr:spPr>
        <a:xfrm flipH="1">
          <a:off x="3324226" y="628650"/>
          <a:ext cx="476249" cy="714375"/>
        </a:xfrm>
        <a:prstGeom prst="straightConnector1">
          <a:avLst/>
        </a:prstGeom>
        <a:ln w="2222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4</xdr:col>
      <xdr:colOff>923925</xdr:colOff>
      <xdr:row>1</xdr:row>
      <xdr:rowOff>161925</xdr:rowOff>
    </xdr:from>
    <xdr:to>
      <xdr:col>5</xdr:col>
      <xdr:colOff>114300</xdr:colOff>
      <xdr:row>4</xdr:row>
      <xdr:rowOff>0</xdr:rowOff>
    </xdr:to>
    <xdr:cxnSp macro="">
      <xdr:nvCxnSpPr>
        <xdr:cNvPr id="7" name="直線矢印コネクタ 6">
          <a:extLst>
            <a:ext uri="{FF2B5EF4-FFF2-40B4-BE49-F238E27FC236}">
              <a16:creationId xmlns:a16="http://schemas.microsoft.com/office/drawing/2014/main" id="{6A472BB5-AD74-4FB1-A939-A0DD84A31AB5}"/>
            </a:ext>
          </a:extLst>
        </xdr:cNvPr>
        <xdr:cNvCxnSpPr/>
      </xdr:nvCxnSpPr>
      <xdr:spPr>
        <a:xfrm>
          <a:off x="4933950" y="619125"/>
          <a:ext cx="457200" cy="771525"/>
        </a:xfrm>
        <a:prstGeom prst="straightConnector1">
          <a:avLst/>
        </a:prstGeom>
        <a:ln w="2222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oneCellAnchor>
    <xdr:from>
      <xdr:col>4</xdr:col>
      <xdr:colOff>190500</xdr:colOff>
      <xdr:row>9</xdr:row>
      <xdr:rowOff>190500</xdr:rowOff>
    </xdr:from>
    <xdr:ext cx="1031051" cy="564385"/>
    <xdr:sp macro="" textlink="">
      <xdr:nvSpPr>
        <xdr:cNvPr id="8" name="テキスト ボックス 7">
          <a:extLst>
            <a:ext uri="{FF2B5EF4-FFF2-40B4-BE49-F238E27FC236}">
              <a16:creationId xmlns:a16="http://schemas.microsoft.com/office/drawing/2014/main" id="{F538F699-4035-44EA-9498-48D259C281DA}"/>
            </a:ext>
          </a:extLst>
        </xdr:cNvPr>
        <xdr:cNvSpPr txBox="1"/>
      </xdr:nvSpPr>
      <xdr:spPr>
        <a:xfrm>
          <a:off x="4200525" y="3867150"/>
          <a:ext cx="1031051" cy="5643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b="1">
              <a:solidFill>
                <a:srgbClr val="00B050"/>
              </a:solidFill>
            </a:rPr>
            <a:t>※</a:t>
          </a:r>
          <a:r>
            <a:rPr kumimoji="1" lang="ja-JP" altLang="en-US" sz="1100" b="1">
              <a:solidFill>
                <a:srgbClr val="00B050"/>
              </a:solidFill>
            </a:rPr>
            <a:t>自動計算</a:t>
          </a:r>
          <a:endParaRPr kumimoji="1" lang="en-US" altLang="ja-JP" sz="1100" b="1">
            <a:solidFill>
              <a:srgbClr val="00B050"/>
            </a:solidFill>
          </a:endParaRPr>
        </a:p>
        <a:p>
          <a:r>
            <a:rPr kumimoji="1" lang="ja-JP" altLang="en-US" sz="1100" b="1">
              <a:solidFill>
                <a:srgbClr val="00B050"/>
              </a:solidFill>
            </a:rPr>
            <a:t>（エクセル）</a:t>
          </a:r>
        </a:p>
      </xdr:txBody>
    </xdr:sp>
    <xdr:clientData/>
  </xdr:oneCellAnchor>
  <xdr:twoCellAnchor>
    <xdr:from>
      <xdr:col>4</xdr:col>
      <xdr:colOff>600075</xdr:colOff>
      <xdr:row>15</xdr:row>
      <xdr:rowOff>447675</xdr:rowOff>
    </xdr:from>
    <xdr:to>
      <xdr:col>5</xdr:col>
      <xdr:colOff>85725</xdr:colOff>
      <xdr:row>17</xdr:row>
      <xdr:rowOff>47625</xdr:rowOff>
    </xdr:to>
    <xdr:sp macro="" textlink="">
      <xdr:nvSpPr>
        <xdr:cNvPr id="9" name="楕円 8">
          <a:extLst>
            <a:ext uri="{FF2B5EF4-FFF2-40B4-BE49-F238E27FC236}">
              <a16:creationId xmlns:a16="http://schemas.microsoft.com/office/drawing/2014/main" id="{A6994FD7-C3D6-44CC-A266-9580C1D0E1E0}"/>
            </a:ext>
          </a:extLst>
        </xdr:cNvPr>
        <xdr:cNvSpPr/>
      </xdr:nvSpPr>
      <xdr:spPr>
        <a:xfrm>
          <a:off x="4610100" y="6867525"/>
          <a:ext cx="752475" cy="514350"/>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257175</xdr:colOff>
      <xdr:row>16</xdr:row>
      <xdr:rowOff>429500</xdr:rowOff>
    </xdr:from>
    <xdr:to>
      <xdr:col>4</xdr:col>
      <xdr:colOff>710272</xdr:colOff>
      <xdr:row>23</xdr:row>
      <xdr:rowOff>28575</xdr:rowOff>
    </xdr:to>
    <xdr:cxnSp macro="">
      <xdr:nvCxnSpPr>
        <xdr:cNvPr id="10" name="直線矢印コネクタ 9">
          <a:extLst>
            <a:ext uri="{FF2B5EF4-FFF2-40B4-BE49-F238E27FC236}">
              <a16:creationId xmlns:a16="http://schemas.microsoft.com/office/drawing/2014/main" id="{4E6DF7FC-D8B5-4194-AC47-FE9FFB591FA6}"/>
            </a:ext>
          </a:extLst>
        </xdr:cNvPr>
        <xdr:cNvCxnSpPr>
          <a:endCxn id="9" idx="3"/>
        </xdr:cNvCxnSpPr>
      </xdr:nvCxnSpPr>
      <xdr:spPr>
        <a:xfrm flipV="1">
          <a:off x="3381375" y="7306550"/>
          <a:ext cx="1338922" cy="1751725"/>
        </a:xfrm>
        <a:prstGeom prst="straightConnector1">
          <a:avLst/>
        </a:prstGeom>
        <a:ln w="2222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oneCellAnchor>
    <xdr:from>
      <xdr:col>0</xdr:col>
      <xdr:colOff>285750</xdr:colOff>
      <xdr:row>22</xdr:row>
      <xdr:rowOff>209550</xdr:rowOff>
    </xdr:from>
    <xdr:ext cx="5800725" cy="285750"/>
    <xdr:sp macro="" textlink="">
      <xdr:nvSpPr>
        <xdr:cNvPr id="11" name="テキスト ボックス 10">
          <a:extLst>
            <a:ext uri="{FF2B5EF4-FFF2-40B4-BE49-F238E27FC236}">
              <a16:creationId xmlns:a16="http://schemas.microsoft.com/office/drawing/2014/main" id="{4FFAB61C-BE23-4093-B395-AFF1D453AB97}"/>
            </a:ext>
          </a:extLst>
        </xdr:cNvPr>
        <xdr:cNvSpPr txBox="1"/>
      </xdr:nvSpPr>
      <xdr:spPr>
        <a:xfrm>
          <a:off x="285750" y="8991600"/>
          <a:ext cx="5800725"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b="1">
              <a:solidFill>
                <a:srgbClr val="FF0000"/>
              </a:solidFill>
            </a:rPr>
            <a:t>※</a:t>
          </a:r>
          <a:r>
            <a:rPr kumimoji="1" lang="ja-JP" altLang="en-US" sz="1100" b="1">
              <a:solidFill>
                <a:srgbClr val="FF0000"/>
              </a:solidFill>
            </a:rPr>
            <a:t>排水口１箇所当たり、補助上限の</a:t>
          </a:r>
          <a:r>
            <a:rPr kumimoji="1" lang="en-US" altLang="ja-JP" sz="1100" b="1">
              <a:solidFill>
                <a:srgbClr val="FF0000"/>
              </a:solidFill>
            </a:rPr>
            <a:t>2,500</a:t>
          </a:r>
          <a:r>
            <a:rPr kumimoji="1" lang="ja-JP" altLang="en-US" sz="1100" b="1">
              <a:solidFill>
                <a:srgbClr val="FF0000"/>
              </a:solidFill>
            </a:rPr>
            <a:t>円を超える場合は、</a:t>
          </a:r>
          <a:r>
            <a:rPr kumimoji="1" lang="ja-JP" altLang="en-US" sz="1100" b="1">
              <a:solidFill>
                <a:srgbClr val="FF0000"/>
              </a:solidFill>
              <a:effectLst/>
              <a:latin typeface="+mn-lt"/>
              <a:ea typeface="+mn-ea"/>
              <a:cs typeface="+mn-cs"/>
            </a:rPr>
            <a:t>記入</a:t>
          </a:r>
          <a:r>
            <a:rPr kumimoji="1" lang="ja-JP" altLang="ja-JP" sz="1100" b="1">
              <a:solidFill>
                <a:srgbClr val="FF0000"/>
              </a:solidFill>
              <a:effectLst/>
              <a:latin typeface="+mn-lt"/>
              <a:ea typeface="+mn-ea"/>
              <a:cs typeface="+mn-cs"/>
            </a:rPr>
            <a:t>（入力）</a:t>
          </a:r>
          <a:r>
            <a:rPr kumimoji="1" lang="ja-JP" altLang="en-US" sz="1100" b="1">
              <a:solidFill>
                <a:srgbClr val="FF0000"/>
              </a:solidFill>
              <a:effectLst/>
              <a:latin typeface="+mn-lt"/>
              <a:ea typeface="+mn-ea"/>
              <a:cs typeface="+mn-cs"/>
            </a:rPr>
            <a:t>して下さい</a:t>
          </a:r>
          <a:endParaRPr kumimoji="1" lang="en-US" altLang="ja-JP" sz="1100" b="1">
            <a:solidFill>
              <a:srgbClr val="FF0000"/>
            </a:solidFill>
            <a:effectLst/>
            <a:latin typeface="+mn-lt"/>
            <a:ea typeface="+mn-ea"/>
            <a:cs typeface="+mn-cs"/>
          </a:endParaRP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9</xdr:col>
      <xdr:colOff>647700</xdr:colOff>
      <xdr:row>9</xdr:row>
      <xdr:rowOff>219075</xdr:rowOff>
    </xdr:from>
    <xdr:to>
      <xdr:col>10</xdr:col>
      <xdr:colOff>0</xdr:colOff>
      <xdr:row>24</xdr:row>
      <xdr:rowOff>219075</xdr:rowOff>
    </xdr:to>
    <xdr:sp macro="" textlink="">
      <xdr:nvSpPr>
        <xdr:cNvPr id="2" name="四角形: 角を丸くする 1">
          <a:extLst>
            <a:ext uri="{FF2B5EF4-FFF2-40B4-BE49-F238E27FC236}">
              <a16:creationId xmlns:a16="http://schemas.microsoft.com/office/drawing/2014/main" id="{1E1BCA0B-AF4B-4BE9-9602-97D2DF19CEDA}"/>
            </a:ext>
          </a:extLst>
        </xdr:cNvPr>
        <xdr:cNvSpPr/>
      </xdr:nvSpPr>
      <xdr:spPr>
        <a:xfrm>
          <a:off x="8048625" y="2352675"/>
          <a:ext cx="314325" cy="3714750"/>
        </a:xfrm>
        <a:prstGeom prst="roundRect">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609600</xdr:colOff>
      <xdr:row>25</xdr:row>
      <xdr:rowOff>38099</xdr:rowOff>
    </xdr:from>
    <xdr:to>
      <xdr:col>10</xdr:col>
      <xdr:colOff>95249</xdr:colOff>
      <xdr:row>25</xdr:row>
      <xdr:rowOff>228600</xdr:rowOff>
    </xdr:to>
    <xdr:sp macro="" textlink="">
      <xdr:nvSpPr>
        <xdr:cNvPr id="3" name="四角形: 角を丸くする 2">
          <a:extLst>
            <a:ext uri="{FF2B5EF4-FFF2-40B4-BE49-F238E27FC236}">
              <a16:creationId xmlns:a16="http://schemas.microsoft.com/office/drawing/2014/main" id="{E4FFD443-C678-4266-8E03-B852B836A040}"/>
            </a:ext>
          </a:extLst>
        </xdr:cNvPr>
        <xdr:cNvSpPr/>
      </xdr:nvSpPr>
      <xdr:spPr>
        <a:xfrm>
          <a:off x="1733550" y="6134099"/>
          <a:ext cx="6724649" cy="190501"/>
        </a:xfrm>
        <a:prstGeom prst="roundRect">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923925</xdr:colOff>
      <xdr:row>17</xdr:row>
      <xdr:rowOff>9524</xdr:rowOff>
    </xdr:from>
    <xdr:ext cx="1031051" cy="600075"/>
    <xdr:sp macro="" textlink="">
      <xdr:nvSpPr>
        <xdr:cNvPr id="4" name="テキスト ボックス 3">
          <a:extLst>
            <a:ext uri="{FF2B5EF4-FFF2-40B4-BE49-F238E27FC236}">
              <a16:creationId xmlns:a16="http://schemas.microsoft.com/office/drawing/2014/main" id="{0240F26F-5DC1-4CEA-A9C9-5D3C6460BE89}"/>
            </a:ext>
          </a:extLst>
        </xdr:cNvPr>
        <xdr:cNvSpPr txBox="1"/>
      </xdr:nvSpPr>
      <xdr:spPr>
        <a:xfrm>
          <a:off x="8324850" y="4124324"/>
          <a:ext cx="1031051" cy="6000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00B050"/>
              </a:solidFill>
            </a:rPr>
            <a:t>※</a:t>
          </a:r>
          <a:r>
            <a:rPr kumimoji="1" lang="ja-JP" altLang="en-US" sz="1100" b="1">
              <a:solidFill>
                <a:srgbClr val="00B050"/>
              </a:solidFill>
            </a:rPr>
            <a:t>自動計算</a:t>
          </a:r>
          <a:endParaRPr kumimoji="1" lang="en-US" altLang="ja-JP" sz="1100" b="1">
            <a:solidFill>
              <a:srgbClr val="00B05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00B050"/>
              </a:solidFill>
              <a:effectLst/>
              <a:latin typeface="+mn-lt"/>
              <a:ea typeface="+mn-ea"/>
              <a:cs typeface="+mn-cs"/>
            </a:rPr>
            <a:t>（エクセル）</a:t>
          </a:r>
          <a:endParaRPr lang="ja-JP" altLang="ja-JP">
            <a:solidFill>
              <a:srgbClr val="00B050"/>
            </a:solidFill>
            <a:effectLst/>
          </a:endParaRPr>
        </a:p>
        <a:p>
          <a:endParaRPr kumimoji="1" lang="ja-JP" altLang="en-US" sz="1100" b="1">
            <a:solidFill>
              <a:srgbClr val="00B050"/>
            </a:solidFill>
          </a:endParaRPr>
        </a:p>
      </xdr:txBody>
    </xdr:sp>
    <xdr:clientData/>
  </xdr:oneCellAnchor>
  <xdr:oneCellAnchor>
    <xdr:from>
      <xdr:col>8</xdr:col>
      <xdr:colOff>438150</xdr:colOff>
      <xdr:row>25</xdr:row>
      <xdr:rowOff>209550</xdr:rowOff>
    </xdr:from>
    <xdr:ext cx="1736950" cy="500586"/>
    <xdr:sp macro="" textlink="">
      <xdr:nvSpPr>
        <xdr:cNvPr id="5" name="テキスト ボックス 4">
          <a:extLst>
            <a:ext uri="{FF2B5EF4-FFF2-40B4-BE49-F238E27FC236}">
              <a16:creationId xmlns:a16="http://schemas.microsoft.com/office/drawing/2014/main" id="{7D1DB7CF-63D3-4AF4-B79C-9D3CC9DC7AFD}"/>
            </a:ext>
          </a:extLst>
        </xdr:cNvPr>
        <xdr:cNvSpPr txBox="1"/>
      </xdr:nvSpPr>
      <xdr:spPr>
        <a:xfrm>
          <a:off x="6877050" y="6305550"/>
          <a:ext cx="1736950" cy="5005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00B050"/>
              </a:solidFill>
            </a:rPr>
            <a:t>※</a:t>
          </a:r>
          <a:r>
            <a:rPr kumimoji="1" lang="ja-JP" altLang="en-US" sz="1100" b="1">
              <a:solidFill>
                <a:srgbClr val="00B050"/>
              </a:solidFill>
            </a:rPr>
            <a:t>自動計算</a:t>
          </a:r>
          <a:r>
            <a:rPr kumimoji="1" lang="ja-JP" altLang="ja-JP" sz="1100" b="1">
              <a:solidFill>
                <a:srgbClr val="00B050"/>
              </a:solidFill>
              <a:effectLst/>
              <a:latin typeface="+mn-lt"/>
              <a:ea typeface="+mn-ea"/>
              <a:cs typeface="+mn-cs"/>
            </a:rPr>
            <a:t>（エクセル）</a:t>
          </a:r>
          <a:endParaRPr lang="ja-JP" altLang="ja-JP">
            <a:solidFill>
              <a:srgbClr val="00B050"/>
            </a:solidFill>
            <a:effectLst/>
          </a:endParaRPr>
        </a:p>
        <a:p>
          <a:endParaRPr kumimoji="1" lang="ja-JP" altLang="en-US" sz="1100" b="1">
            <a:solidFill>
              <a:srgbClr val="00B050"/>
            </a:solidFill>
          </a:endParaRPr>
        </a:p>
      </xdr:txBody>
    </xdr:sp>
    <xdr:clientData/>
  </xdr:oneCellAnchor>
  <xdr:twoCellAnchor>
    <xdr:from>
      <xdr:col>1</xdr:col>
      <xdr:colOff>9524</xdr:colOff>
      <xdr:row>9</xdr:row>
      <xdr:rowOff>219075</xdr:rowOff>
    </xdr:from>
    <xdr:to>
      <xdr:col>9</xdr:col>
      <xdr:colOff>38099</xdr:colOff>
      <xdr:row>24</xdr:row>
      <xdr:rowOff>219075</xdr:rowOff>
    </xdr:to>
    <xdr:sp macro="" textlink="">
      <xdr:nvSpPr>
        <xdr:cNvPr id="6" name="四角形: 角を丸くする 5">
          <a:extLst>
            <a:ext uri="{FF2B5EF4-FFF2-40B4-BE49-F238E27FC236}">
              <a16:creationId xmlns:a16="http://schemas.microsoft.com/office/drawing/2014/main" id="{EE1DC96A-BB11-41DD-8AF0-8F1FF05F1C62}"/>
            </a:ext>
          </a:extLst>
        </xdr:cNvPr>
        <xdr:cNvSpPr/>
      </xdr:nvSpPr>
      <xdr:spPr>
        <a:xfrm>
          <a:off x="247649" y="2352675"/>
          <a:ext cx="7191375" cy="3714750"/>
        </a:xfrm>
        <a:prstGeom prst="roundRect">
          <a:avLst>
            <a:gd name="adj" fmla="val 3833"/>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6</xdr:col>
      <xdr:colOff>295275</xdr:colOff>
      <xdr:row>4</xdr:row>
      <xdr:rowOff>9525</xdr:rowOff>
    </xdr:from>
    <xdr:ext cx="1172693" cy="328360"/>
    <xdr:sp macro="" textlink="">
      <xdr:nvSpPr>
        <xdr:cNvPr id="7" name="テキスト ボックス 6">
          <a:extLst>
            <a:ext uri="{FF2B5EF4-FFF2-40B4-BE49-F238E27FC236}">
              <a16:creationId xmlns:a16="http://schemas.microsoft.com/office/drawing/2014/main" id="{72A206F8-810C-4082-AC8D-23F09E8C1567}"/>
            </a:ext>
          </a:extLst>
        </xdr:cNvPr>
        <xdr:cNvSpPr txBox="1"/>
      </xdr:nvSpPr>
      <xdr:spPr>
        <a:xfrm>
          <a:off x="4810125" y="904875"/>
          <a:ext cx="1172693" cy="328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b="1">
              <a:solidFill>
                <a:srgbClr val="FF0000"/>
              </a:solidFill>
            </a:rPr>
            <a:t>※</a:t>
          </a:r>
          <a:r>
            <a:rPr kumimoji="1" lang="ja-JP" altLang="en-US" sz="1100" b="1">
              <a:solidFill>
                <a:srgbClr val="FF0000"/>
              </a:solidFill>
            </a:rPr>
            <a:t>記入（入力）</a:t>
          </a:r>
        </a:p>
      </xdr:txBody>
    </xdr:sp>
    <xdr:clientData/>
  </xdr:oneCellAnchor>
  <xdr:twoCellAnchor>
    <xdr:from>
      <xdr:col>6</xdr:col>
      <xdr:colOff>866775</xdr:colOff>
      <xdr:row>5</xdr:row>
      <xdr:rowOff>90235</xdr:rowOff>
    </xdr:from>
    <xdr:to>
      <xdr:col>6</xdr:col>
      <xdr:colOff>881622</xdr:colOff>
      <xdr:row>9</xdr:row>
      <xdr:rowOff>228600</xdr:rowOff>
    </xdr:to>
    <xdr:cxnSp macro="">
      <xdr:nvCxnSpPr>
        <xdr:cNvPr id="8" name="直線矢印コネクタ 7">
          <a:extLst>
            <a:ext uri="{FF2B5EF4-FFF2-40B4-BE49-F238E27FC236}">
              <a16:creationId xmlns:a16="http://schemas.microsoft.com/office/drawing/2014/main" id="{C6AAD99A-7F9A-4D99-8F35-7A59D5DE898A}"/>
            </a:ext>
          </a:extLst>
        </xdr:cNvPr>
        <xdr:cNvCxnSpPr>
          <a:stCxn id="7" idx="2"/>
        </xdr:cNvCxnSpPr>
      </xdr:nvCxnSpPr>
      <xdr:spPr>
        <a:xfrm flipH="1">
          <a:off x="5381625" y="1233235"/>
          <a:ext cx="14847" cy="1128965"/>
        </a:xfrm>
        <a:prstGeom prst="straightConnector1">
          <a:avLst/>
        </a:prstGeom>
        <a:ln w="2222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19050</xdr:colOff>
      <xdr:row>1</xdr:row>
      <xdr:rowOff>9525</xdr:rowOff>
    </xdr:from>
    <xdr:to>
      <xdr:col>6</xdr:col>
      <xdr:colOff>57150</xdr:colOff>
      <xdr:row>5</xdr:row>
      <xdr:rowOff>19050</xdr:rowOff>
    </xdr:to>
    <xdr:sp macro="" textlink="">
      <xdr:nvSpPr>
        <xdr:cNvPr id="9" name="四角形: 角を丸くする 8">
          <a:extLst>
            <a:ext uri="{FF2B5EF4-FFF2-40B4-BE49-F238E27FC236}">
              <a16:creationId xmlns:a16="http://schemas.microsoft.com/office/drawing/2014/main" id="{240C82DC-1EC0-4D8F-A9FC-74251AF7BDED}"/>
            </a:ext>
          </a:extLst>
        </xdr:cNvPr>
        <xdr:cNvSpPr/>
      </xdr:nvSpPr>
      <xdr:spPr>
        <a:xfrm>
          <a:off x="257175" y="257175"/>
          <a:ext cx="4314825" cy="904875"/>
        </a:xfrm>
        <a:prstGeom prst="roundRect">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6</xdr:col>
      <xdr:colOff>66675</xdr:colOff>
      <xdr:row>0</xdr:row>
      <xdr:rowOff>228600</xdr:rowOff>
    </xdr:from>
    <xdr:ext cx="1285875" cy="409576"/>
    <xdr:sp macro="" textlink="">
      <xdr:nvSpPr>
        <xdr:cNvPr id="10" name="テキスト ボックス 9">
          <a:extLst>
            <a:ext uri="{FF2B5EF4-FFF2-40B4-BE49-F238E27FC236}">
              <a16:creationId xmlns:a16="http://schemas.microsoft.com/office/drawing/2014/main" id="{C5CF3F5E-0693-4F66-B58A-087F756BEC2C}"/>
            </a:ext>
          </a:extLst>
        </xdr:cNvPr>
        <xdr:cNvSpPr txBox="1"/>
      </xdr:nvSpPr>
      <xdr:spPr>
        <a:xfrm>
          <a:off x="4581525" y="228600"/>
          <a:ext cx="1285875" cy="4095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00B050"/>
              </a:solidFill>
            </a:rPr>
            <a:t>※</a:t>
          </a:r>
          <a:r>
            <a:rPr kumimoji="1" lang="ja-JP" altLang="en-US" sz="1100" b="1">
              <a:solidFill>
                <a:srgbClr val="00B050"/>
              </a:solidFill>
            </a:rPr>
            <a:t>自動入力</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733;&#27827;&#24029;&#20418;&#9733;/015%20&#30000;&#12435;&#12412;&#12480;&#12512;&#38306;&#20418;/&#9733;&#30000;&#12435;&#12412;&#12480;&#12512;&#20107;&#26989;&#36015;&#30041;&#36039;&#26448;&#36092;&#20837;&#36027;&#35036;&#21161;/&#12304;&#30003;&#35531;&#27096;&#24335;&#12305;&#30000;&#12435;&#12412;&#12480;&#12512;&#20107;&#26989;&#36015;&#30041;&#26448;&#26009;&#36092;&#20837;&#36027;&#35036;&#2116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許可一覧"/>
      <sheetName val="田んぼダム一覧"/>
      <sheetName val="申請書様式→"/>
      <sheetName val="申請書"/>
      <sheetName val="計画書"/>
      <sheetName val="収支予算書"/>
      <sheetName val="実施設計書"/>
      <sheetName val="状況調書"/>
      <sheetName val="位置図"/>
      <sheetName val="確約書"/>
      <sheetName val="（変更、中止、廃止 ）承認申請書"/>
      <sheetName val="収支予算書(変更)"/>
      <sheetName val="実施設計書 (変更)"/>
      <sheetName val="状況調書 (変更)"/>
      <sheetName val="実績報告書様式→"/>
      <sheetName val="実績報告書"/>
      <sheetName val="事業の実績"/>
      <sheetName val="写真"/>
      <sheetName val="請求書"/>
      <sheetName val="補助金確定通知書"/>
    </sheetNames>
    <sheetDataSet>
      <sheetData sheetId="0">
        <row r="16">
          <cell r="C16" t="str">
            <v>〇〇〇</v>
          </cell>
        </row>
        <row r="21">
          <cell r="C21" t="str">
            <v>令和〇年〇月〇日</v>
          </cell>
        </row>
        <row r="22">
          <cell r="C22" t="str">
            <v>設置資材変更のため</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1977F-F12D-44A3-AD78-93937E643E5D}">
  <sheetPr>
    <tabColor rgb="FF00B0F0"/>
  </sheetPr>
  <dimension ref="A1:P36"/>
  <sheetViews>
    <sheetView tabSelected="1" view="pageBreakPreview" zoomScaleNormal="100" zoomScaleSheetLayoutView="100" workbookViewId="0">
      <pane xSplit="2" topLeftCell="C1" activePane="topRight" state="frozen"/>
      <selection pane="topRight" activeCell="F10" sqref="F10"/>
    </sheetView>
  </sheetViews>
  <sheetFormatPr defaultRowHeight="18.75"/>
  <cols>
    <col min="1" max="1" width="19.625" customWidth="1"/>
    <col min="2" max="2" width="23.25" customWidth="1"/>
    <col min="3" max="3" width="18.625" style="121" customWidth="1"/>
    <col min="4" max="4" width="3.625" customWidth="1"/>
    <col min="5" max="5" width="18.625" customWidth="1"/>
    <col min="6" max="6" width="18.375" customWidth="1"/>
    <col min="7" max="16" width="13.625" customWidth="1"/>
  </cols>
  <sheetData>
    <row r="1" spans="1:16" ht="19.5" thickBot="1">
      <c r="E1" s="85"/>
      <c r="F1" s="85"/>
      <c r="G1" s="85"/>
      <c r="H1" s="85"/>
      <c r="I1" s="85"/>
      <c r="J1" s="85"/>
      <c r="K1" s="85"/>
      <c r="L1" s="85"/>
      <c r="M1" s="85"/>
      <c r="N1" s="85"/>
      <c r="O1" s="85"/>
      <c r="P1" s="85"/>
    </row>
    <row r="2" spans="1:16">
      <c r="A2" s="236" t="s">
        <v>194</v>
      </c>
      <c r="B2" s="237"/>
      <c r="C2" s="151" t="s">
        <v>66</v>
      </c>
      <c r="E2" s="123"/>
      <c r="F2" s="124"/>
      <c r="G2" s="123"/>
      <c r="H2" s="123"/>
      <c r="I2" s="123"/>
      <c r="J2" s="123"/>
      <c r="K2" s="123"/>
      <c r="L2" s="123"/>
      <c r="M2" s="123"/>
      <c r="N2" s="123"/>
      <c r="O2" s="123"/>
      <c r="P2" s="123"/>
    </row>
    <row r="3" spans="1:16">
      <c r="A3" s="147" t="s">
        <v>73</v>
      </c>
      <c r="B3" s="62"/>
      <c r="C3" s="152" t="s">
        <v>74</v>
      </c>
      <c r="E3" s="125"/>
      <c r="F3" s="12"/>
      <c r="G3" s="125"/>
      <c r="H3" s="125"/>
      <c r="I3" s="125"/>
      <c r="J3" s="125"/>
      <c r="K3" s="125"/>
      <c r="L3" s="125"/>
      <c r="M3" s="125"/>
      <c r="N3" s="125"/>
      <c r="O3" s="125"/>
      <c r="P3" s="125"/>
    </row>
    <row r="4" spans="1:16">
      <c r="A4" s="148" t="s">
        <v>159</v>
      </c>
      <c r="B4" s="63" t="s">
        <v>71</v>
      </c>
      <c r="C4" s="152" t="s">
        <v>72</v>
      </c>
      <c r="E4" s="125"/>
      <c r="F4" s="12"/>
      <c r="G4" s="125"/>
      <c r="H4" s="125"/>
      <c r="I4" s="125"/>
      <c r="J4" s="125"/>
      <c r="K4" s="125"/>
      <c r="L4" s="125"/>
      <c r="M4" s="125"/>
      <c r="N4" s="125"/>
      <c r="O4" s="125"/>
      <c r="P4" s="125"/>
    </row>
    <row r="5" spans="1:16">
      <c r="A5" s="148" t="s">
        <v>1</v>
      </c>
      <c r="B5" s="64"/>
      <c r="C5" s="152" t="s">
        <v>62</v>
      </c>
      <c r="E5" s="125"/>
      <c r="F5" s="12"/>
      <c r="G5" s="125"/>
      <c r="H5" s="125"/>
      <c r="I5" s="125"/>
      <c r="J5" s="125"/>
      <c r="K5" s="125"/>
      <c r="L5" s="125"/>
      <c r="M5" s="125"/>
      <c r="N5" s="125"/>
      <c r="O5" s="125"/>
      <c r="P5" s="125"/>
    </row>
    <row r="6" spans="1:16">
      <c r="A6" s="148" t="s">
        <v>2</v>
      </c>
      <c r="B6" s="64"/>
      <c r="C6" s="152" t="s">
        <v>58</v>
      </c>
      <c r="E6" s="125"/>
      <c r="F6" s="12"/>
      <c r="G6" s="125"/>
      <c r="H6" s="125"/>
      <c r="I6" s="125"/>
      <c r="J6" s="125"/>
      <c r="K6" s="125"/>
      <c r="L6" s="125"/>
      <c r="M6" s="125"/>
      <c r="N6" s="125"/>
      <c r="O6" s="125"/>
      <c r="P6" s="125"/>
    </row>
    <row r="7" spans="1:16">
      <c r="A7" s="148" t="s">
        <v>3</v>
      </c>
      <c r="B7" s="64"/>
      <c r="C7" s="152" t="s">
        <v>60</v>
      </c>
      <c r="E7" s="125"/>
      <c r="F7" s="12"/>
      <c r="G7" s="125"/>
      <c r="H7" s="125"/>
      <c r="I7" s="125"/>
      <c r="J7" s="125"/>
      <c r="K7" s="125"/>
      <c r="L7" s="125"/>
      <c r="M7" s="125"/>
      <c r="N7" s="125"/>
      <c r="O7" s="125"/>
      <c r="P7" s="125"/>
    </row>
    <row r="8" spans="1:16">
      <c r="A8" s="148" t="s">
        <v>16</v>
      </c>
      <c r="B8" s="64"/>
      <c r="C8" s="152" t="s">
        <v>59</v>
      </c>
      <c r="E8" s="125"/>
      <c r="F8" s="12"/>
      <c r="G8" s="125"/>
      <c r="H8" s="125"/>
      <c r="I8" s="125"/>
      <c r="J8" s="125"/>
      <c r="K8" s="125"/>
      <c r="L8" s="125"/>
      <c r="M8" s="125"/>
      <c r="N8" s="125"/>
      <c r="O8" s="125"/>
      <c r="P8" s="125"/>
    </row>
    <row r="9" spans="1:16">
      <c r="A9" s="148" t="s">
        <v>15</v>
      </c>
      <c r="B9" s="64"/>
      <c r="C9" s="153" t="s">
        <v>61</v>
      </c>
      <c r="E9" s="126"/>
      <c r="F9" s="22"/>
      <c r="G9" s="126"/>
      <c r="H9" s="126"/>
      <c r="I9" s="126"/>
      <c r="J9" s="126"/>
      <c r="K9" s="126"/>
      <c r="L9" s="126"/>
      <c r="M9" s="126"/>
      <c r="N9" s="126"/>
      <c r="O9" s="126"/>
      <c r="P9" s="126"/>
    </row>
    <row r="10" spans="1:16">
      <c r="A10" s="148" t="s">
        <v>63</v>
      </c>
      <c r="B10" s="62"/>
      <c r="C10" s="152" t="s">
        <v>123</v>
      </c>
      <c r="E10" s="125"/>
      <c r="F10" s="12"/>
      <c r="G10" s="125"/>
      <c r="H10" s="125"/>
      <c r="I10" s="125"/>
      <c r="J10" s="125"/>
      <c r="K10" s="125"/>
      <c r="L10" s="125"/>
      <c r="M10" s="125"/>
      <c r="N10" s="125"/>
      <c r="O10" s="125"/>
      <c r="P10" s="125"/>
    </row>
    <row r="11" spans="1:16">
      <c r="A11" s="148" t="s">
        <v>64</v>
      </c>
      <c r="B11" s="62"/>
      <c r="C11" s="154">
        <v>26800</v>
      </c>
      <c r="E11" s="127"/>
      <c r="F11" s="128"/>
      <c r="G11" s="127"/>
      <c r="H11" s="127"/>
      <c r="I11" s="127"/>
      <c r="J11" s="127"/>
      <c r="K11" s="127"/>
      <c r="L11" s="127"/>
      <c r="M11" s="127"/>
      <c r="N11" s="127"/>
      <c r="O11" s="127"/>
      <c r="P11" s="127"/>
    </row>
    <row r="12" spans="1:16">
      <c r="A12" s="148" t="s">
        <v>65</v>
      </c>
      <c r="B12" s="64" t="s">
        <v>67</v>
      </c>
      <c r="C12" s="152" t="s">
        <v>74</v>
      </c>
      <c r="E12" s="125"/>
      <c r="F12" s="12"/>
      <c r="G12" s="125"/>
      <c r="H12" s="125"/>
      <c r="I12" s="125"/>
      <c r="J12" s="125"/>
      <c r="K12" s="125"/>
      <c r="L12" s="125"/>
      <c r="M12" s="125"/>
      <c r="N12" s="125"/>
      <c r="O12" s="125"/>
      <c r="P12" s="125"/>
    </row>
    <row r="13" spans="1:16" ht="19.5" thickBot="1">
      <c r="A13" s="149"/>
      <c r="B13" s="150" t="s">
        <v>68</v>
      </c>
      <c r="C13" s="155" t="s">
        <v>74</v>
      </c>
      <c r="E13" s="125"/>
      <c r="F13" s="12"/>
      <c r="G13" s="125"/>
      <c r="H13" s="125"/>
      <c r="I13" s="125"/>
      <c r="J13" s="125"/>
      <c r="K13" s="125"/>
      <c r="L13" s="125"/>
      <c r="M13" s="125"/>
      <c r="N13" s="125"/>
      <c r="O13" s="125"/>
      <c r="P13" s="125"/>
    </row>
    <row r="14" spans="1:16">
      <c r="A14" s="236" t="s">
        <v>195</v>
      </c>
      <c r="B14" s="238"/>
      <c r="C14" s="151" t="s">
        <v>66</v>
      </c>
      <c r="E14" s="129"/>
      <c r="F14" s="12"/>
      <c r="G14" s="129"/>
      <c r="H14" s="129"/>
      <c r="I14" s="129"/>
      <c r="J14" s="129"/>
      <c r="K14" s="129"/>
      <c r="L14" s="129"/>
      <c r="M14" s="129"/>
      <c r="N14" s="129"/>
      <c r="O14" s="129"/>
      <c r="P14" s="129"/>
    </row>
    <row r="15" spans="1:16">
      <c r="A15" s="225" t="s">
        <v>174</v>
      </c>
      <c r="B15" s="62"/>
      <c r="C15" s="239"/>
      <c r="E15" s="130"/>
      <c r="F15" s="85"/>
      <c r="G15" s="130"/>
      <c r="H15" s="130"/>
      <c r="I15" s="130"/>
      <c r="J15" s="130"/>
      <c r="K15" s="130"/>
      <c r="L15" s="130"/>
      <c r="M15" s="130"/>
      <c r="N15" s="130"/>
      <c r="O15" s="130"/>
      <c r="P15" s="130"/>
    </row>
    <row r="16" spans="1:16">
      <c r="A16" s="225" t="s">
        <v>175</v>
      </c>
      <c r="B16" s="226" t="s">
        <v>176</v>
      </c>
      <c r="C16" s="240" t="s">
        <v>177</v>
      </c>
      <c r="E16" s="125"/>
      <c r="F16" s="85"/>
      <c r="G16" s="125"/>
      <c r="H16" s="125"/>
      <c r="I16" s="125"/>
      <c r="J16" s="125"/>
      <c r="K16" s="125"/>
      <c r="L16" s="125"/>
      <c r="M16" s="125"/>
      <c r="N16" s="125"/>
      <c r="O16" s="125"/>
      <c r="P16" s="125"/>
    </row>
    <row r="17" spans="1:16">
      <c r="A17" s="225" t="s">
        <v>178</v>
      </c>
      <c r="B17" s="62"/>
      <c r="C17" s="240" t="s">
        <v>74</v>
      </c>
      <c r="E17" s="125"/>
      <c r="F17" s="12"/>
      <c r="G17" s="125"/>
      <c r="H17" s="125"/>
      <c r="I17" s="125"/>
      <c r="J17" s="125"/>
      <c r="K17" s="125"/>
      <c r="L17" s="125"/>
      <c r="M17" s="125"/>
      <c r="N17" s="125"/>
      <c r="O17" s="125"/>
      <c r="P17" s="125"/>
    </row>
    <row r="18" spans="1:16">
      <c r="A18" s="225" t="s">
        <v>179</v>
      </c>
      <c r="B18" s="62"/>
      <c r="C18" s="241">
        <f>C11</f>
        <v>26800</v>
      </c>
      <c r="E18" s="127"/>
      <c r="F18" s="12"/>
      <c r="G18" s="127"/>
      <c r="H18" s="127"/>
      <c r="I18" s="127"/>
      <c r="J18" s="127"/>
      <c r="K18" s="127"/>
      <c r="L18" s="127"/>
      <c r="M18" s="127"/>
      <c r="N18" s="127"/>
      <c r="O18" s="127"/>
      <c r="P18" s="127"/>
    </row>
    <row r="19" spans="1:16">
      <c r="A19" s="225"/>
      <c r="B19" s="62"/>
      <c r="C19" s="227"/>
      <c r="E19" s="129"/>
      <c r="F19" s="85"/>
      <c r="G19" s="129"/>
      <c r="H19" s="129"/>
      <c r="I19" s="129"/>
      <c r="J19" s="129"/>
      <c r="K19" s="129"/>
      <c r="L19" s="129"/>
      <c r="M19" s="129"/>
      <c r="N19" s="129"/>
      <c r="O19" s="129"/>
      <c r="P19" s="129"/>
    </row>
    <row r="20" spans="1:16">
      <c r="A20" s="225" t="s">
        <v>180</v>
      </c>
      <c r="B20" s="62"/>
      <c r="C20" s="239"/>
      <c r="E20" s="130"/>
      <c r="F20" s="85"/>
      <c r="G20" s="130"/>
      <c r="H20" s="130"/>
      <c r="I20" s="130"/>
      <c r="J20" s="130"/>
      <c r="K20" s="130"/>
      <c r="L20" s="130"/>
      <c r="M20" s="130"/>
      <c r="N20" s="130"/>
      <c r="O20" s="130"/>
      <c r="P20" s="130"/>
    </row>
    <row r="21" spans="1:16">
      <c r="A21" s="224" t="s">
        <v>73</v>
      </c>
      <c r="B21" s="62"/>
      <c r="C21" s="240" t="s">
        <v>74</v>
      </c>
      <c r="E21" s="125"/>
      <c r="F21" s="12"/>
      <c r="G21" s="125"/>
      <c r="H21" s="125"/>
      <c r="I21" s="125"/>
      <c r="J21" s="125"/>
      <c r="K21" s="125"/>
      <c r="L21" s="125"/>
      <c r="M21" s="125"/>
      <c r="N21" s="125"/>
      <c r="O21" s="125"/>
      <c r="P21" s="125"/>
    </row>
    <row r="22" spans="1:16">
      <c r="A22" s="225" t="s">
        <v>181</v>
      </c>
      <c r="B22" s="64"/>
      <c r="C22" s="240" t="s">
        <v>182</v>
      </c>
      <c r="E22" s="125"/>
      <c r="F22" s="85"/>
      <c r="G22" s="125"/>
      <c r="H22" s="125"/>
      <c r="I22" s="125"/>
      <c r="J22" s="125"/>
      <c r="K22" s="125"/>
      <c r="L22" s="125"/>
      <c r="M22" s="125"/>
      <c r="N22" s="125"/>
      <c r="O22" s="125"/>
      <c r="P22" s="125"/>
    </row>
    <row r="23" spans="1:16">
      <c r="A23" s="225" t="s">
        <v>183</v>
      </c>
      <c r="B23" s="64" t="s">
        <v>184</v>
      </c>
      <c r="C23" s="241">
        <f>C18+C24</f>
        <v>22200</v>
      </c>
      <c r="E23" s="127"/>
      <c r="F23" s="12"/>
      <c r="G23" s="127"/>
      <c r="H23" s="127"/>
      <c r="I23" s="127"/>
      <c r="J23" s="127"/>
      <c r="K23" s="127"/>
      <c r="L23" s="127"/>
      <c r="M23" s="127"/>
      <c r="N23" s="127"/>
      <c r="O23" s="127"/>
      <c r="P23" s="127"/>
    </row>
    <row r="24" spans="1:16">
      <c r="A24" s="225"/>
      <c r="B24" s="64" t="s">
        <v>185</v>
      </c>
      <c r="C24" s="241">
        <v>-4600</v>
      </c>
      <c r="E24" s="127"/>
      <c r="F24" s="12"/>
      <c r="G24" s="127"/>
      <c r="H24" s="127"/>
      <c r="I24" s="127"/>
      <c r="J24" s="127"/>
      <c r="K24" s="127"/>
      <c r="L24" s="127"/>
      <c r="M24" s="127"/>
      <c r="N24" s="127"/>
      <c r="O24" s="127"/>
      <c r="P24" s="127"/>
    </row>
    <row r="25" spans="1:16">
      <c r="A25" s="225"/>
      <c r="B25" s="62"/>
      <c r="C25" s="227"/>
      <c r="E25" s="131"/>
      <c r="F25" s="85"/>
      <c r="G25" s="131"/>
      <c r="H25" s="131"/>
      <c r="I25" s="131"/>
      <c r="J25" s="131"/>
      <c r="K25" s="131"/>
      <c r="L25" s="131"/>
      <c r="M25" s="131"/>
      <c r="N25" s="131"/>
      <c r="O25" s="131"/>
      <c r="P25" s="131"/>
    </row>
    <row r="26" spans="1:16">
      <c r="A26" s="85"/>
      <c r="B26" s="85"/>
      <c r="C26" s="131"/>
      <c r="E26" s="131"/>
      <c r="F26" s="85"/>
      <c r="G26" s="131"/>
      <c r="H26" s="131"/>
      <c r="I26" s="131"/>
      <c r="J26" s="131"/>
      <c r="K26" s="131"/>
      <c r="L26" s="131"/>
      <c r="M26" s="131"/>
      <c r="N26" s="131"/>
      <c r="O26" s="131"/>
      <c r="P26" s="131"/>
    </row>
    <row r="27" spans="1:16">
      <c r="A27" s="85"/>
      <c r="B27" s="85"/>
      <c r="C27" s="125"/>
      <c r="E27" s="125"/>
      <c r="F27" s="12"/>
      <c r="G27" s="125"/>
      <c r="H27" s="125"/>
      <c r="I27" s="125"/>
      <c r="J27" s="125"/>
      <c r="K27" s="125"/>
      <c r="L27" s="125"/>
      <c r="M27" s="125"/>
      <c r="N27" s="125"/>
      <c r="O27" s="125"/>
      <c r="P27" s="125"/>
    </row>
    <row r="28" spans="1:16">
      <c r="A28" s="12"/>
      <c r="B28" s="85"/>
      <c r="C28" s="127"/>
      <c r="E28" s="127"/>
      <c r="F28" s="85"/>
      <c r="G28" s="127"/>
      <c r="H28" s="127"/>
      <c r="I28" s="127"/>
      <c r="J28" s="127"/>
      <c r="K28" s="127"/>
      <c r="L28" s="127"/>
      <c r="M28" s="127"/>
      <c r="N28" s="127"/>
      <c r="O28" s="127"/>
      <c r="P28" s="127"/>
    </row>
    <row r="33" spans="4:4">
      <c r="D33" s="1"/>
    </row>
    <row r="34" spans="4:4">
      <c r="D34" s="1"/>
    </row>
    <row r="35" spans="4:4">
      <c r="D35" s="1"/>
    </row>
    <row r="36" spans="4:4">
      <c r="D36" s="1"/>
    </row>
  </sheetData>
  <phoneticPr fontId="1"/>
  <pageMargins left="0.70866141732283472" right="0.70866141732283472" top="0.74803149606299213" bottom="0.74803149606299213"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7D780-4D93-4688-8B82-58B723745988}">
  <sheetPr>
    <tabColor rgb="FF92D050"/>
  </sheetPr>
  <dimension ref="A2:H26"/>
  <sheetViews>
    <sheetView showZeros="0" view="pageBreakPreview" zoomScaleNormal="100" zoomScaleSheetLayoutView="100" workbookViewId="0">
      <selection activeCell="M16" sqref="M16"/>
    </sheetView>
  </sheetViews>
  <sheetFormatPr defaultRowHeight="25.5" customHeight="1"/>
  <cols>
    <col min="1" max="16384" width="9" style="1"/>
  </cols>
  <sheetData>
    <row r="2" spans="1:8" ht="25.5" customHeight="1">
      <c r="H2" s="232" t="str">
        <f>入力・許可一覧!C3</f>
        <v>令和〇年〇月〇日</v>
      </c>
    </row>
    <row r="4" spans="1:8" ht="25.5" customHeight="1">
      <c r="A4" s="1" t="s">
        <v>0</v>
      </c>
    </row>
    <row r="5" spans="1:8" ht="25.5" customHeight="1">
      <c r="F5" s="233" t="str">
        <f>"〒"&amp;入力・許可一覧!C4</f>
        <v>〒921－8510</v>
      </c>
    </row>
    <row r="6" spans="1:8" ht="25.5" customHeight="1">
      <c r="D6" s="1" t="s">
        <v>1</v>
      </c>
      <c r="F6" s="233" t="str">
        <f>入力・許可一覧!C5</f>
        <v>野々市市三納一丁目１番地</v>
      </c>
    </row>
    <row r="7" spans="1:8" ht="25.5" customHeight="1">
      <c r="D7" s="1" t="s">
        <v>2</v>
      </c>
      <c r="F7" s="233" t="str">
        <f>入力・許可一覧!C6</f>
        <v>野々市市</v>
      </c>
    </row>
    <row r="8" spans="1:8" ht="25.5" customHeight="1">
      <c r="D8" s="1" t="s">
        <v>3</v>
      </c>
      <c r="F8" s="233" t="str">
        <f>入力・許可一覧!C7</f>
        <v>野々市　花子</v>
      </c>
    </row>
    <row r="9" spans="1:8" ht="25.5" customHeight="1">
      <c r="D9" s="1" t="s">
        <v>16</v>
      </c>
      <c r="F9" s="233" t="str">
        <f>入力・許可一覧!C8</f>
        <v>野々市　太郎</v>
      </c>
    </row>
    <row r="10" spans="1:8" ht="25.5" customHeight="1">
      <c r="D10" s="1" t="s">
        <v>15</v>
      </c>
      <c r="F10" s="233" t="str">
        <f>入力・許可一覧!C9</f>
        <v>（076）000－0000</v>
      </c>
    </row>
    <row r="12" spans="1:8" ht="25.5" customHeight="1">
      <c r="A12" s="176" t="s">
        <v>186</v>
      </c>
      <c r="B12" s="176"/>
      <c r="C12" s="176"/>
      <c r="D12" s="176"/>
      <c r="E12" s="176"/>
      <c r="F12" s="176"/>
      <c r="G12" s="176"/>
      <c r="H12" s="176"/>
    </row>
    <row r="14" spans="1:8" ht="25.5" customHeight="1">
      <c r="A14" s="212" t="str">
        <f>"　"&amp;[1]入力・許可一覧!C21&amp;"付け土第 "&amp;[1]入力・許可一覧!C16&amp;" 号により補助金交付決定の通知があった、田んぼダム事業貯留資材購入費補助を下記のとおり〔変更、中止、廃止〕したいので、承認されたく、野々市市補助金交付事務取扱規則第５条第２項の規定により申請します。"</f>
        <v>　令和〇年〇月〇日付け土第 〇〇〇 号により補助金交付決定の通知があった、田んぼダム事業貯留資材購入費補助を下記のとおり〔変更、中止、廃止〕したいので、承認されたく、野々市市補助金交付事務取扱規則第５条第２項の規定により申請します。</v>
      </c>
      <c r="B14" s="212"/>
      <c r="C14" s="212"/>
      <c r="D14" s="212"/>
      <c r="E14" s="212"/>
      <c r="F14" s="212"/>
      <c r="G14" s="212"/>
      <c r="H14" s="212"/>
    </row>
    <row r="15" spans="1:8" ht="25.5" customHeight="1">
      <c r="A15" s="212"/>
      <c r="B15" s="212"/>
      <c r="C15" s="212"/>
      <c r="D15" s="212"/>
      <c r="E15" s="212"/>
      <c r="F15" s="212"/>
      <c r="G15" s="212"/>
      <c r="H15" s="212"/>
    </row>
    <row r="16" spans="1:8" ht="25.5" customHeight="1">
      <c r="A16" s="212"/>
      <c r="B16" s="212"/>
      <c r="C16" s="212"/>
      <c r="D16" s="212"/>
      <c r="E16" s="212"/>
      <c r="F16" s="212"/>
      <c r="G16" s="212"/>
      <c r="H16" s="212"/>
    </row>
    <row r="17" spans="1:8" ht="25.5" customHeight="1">
      <c r="A17" s="213" t="s">
        <v>38</v>
      </c>
      <c r="B17" s="213"/>
      <c r="C17" s="213"/>
      <c r="D17" s="213"/>
      <c r="E17" s="213"/>
      <c r="F17" s="213"/>
      <c r="G17" s="213"/>
      <c r="H17" s="213"/>
    </row>
    <row r="18" spans="1:8" ht="25.5" customHeight="1">
      <c r="A18" s="1" t="s">
        <v>187</v>
      </c>
      <c r="E18" s="234" t="str">
        <f>入力・許可一覧!C22</f>
        <v>設置資材変更のため</v>
      </c>
      <c r="F18" s="234"/>
      <c r="G18" s="234"/>
      <c r="H18" s="234"/>
    </row>
    <row r="19" spans="1:8" ht="25.5" customHeight="1">
      <c r="A19" s="1" t="s">
        <v>188</v>
      </c>
      <c r="D19" s="1" t="s">
        <v>189</v>
      </c>
      <c r="G19" s="235">
        <f>入力・許可一覧!C18</f>
        <v>26800</v>
      </c>
      <c r="H19" s="1" t="s">
        <v>190</v>
      </c>
    </row>
    <row r="20" spans="1:8" ht="25.5" customHeight="1">
      <c r="D20" s="1" t="s">
        <v>184</v>
      </c>
      <c r="G20" s="235">
        <f>入力・許可一覧!C23</f>
        <v>22200</v>
      </c>
      <c r="H20" s="1" t="s">
        <v>190</v>
      </c>
    </row>
    <row r="21" spans="1:8" ht="25.5" customHeight="1">
      <c r="D21" s="1" t="s">
        <v>191</v>
      </c>
      <c r="G21" s="235">
        <f>入力・許可一覧!C24</f>
        <v>-4600</v>
      </c>
      <c r="H21" s="1" t="s">
        <v>190</v>
      </c>
    </row>
    <row r="22" spans="1:8" ht="25.5" customHeight="1">
      <c r="A22" s="1" t="s">
        <v>192</v>
      </c>
    </row>
    <row r="25" spans="1:8" ht="25.5" customHeight="1">
      <c r="A25" s="212" t="s">
        <v>193</v>
      </c>
      <c r="B25" s="212"/>
      <c r="C25" s="212"/>
      <c r="D25" s="212"/>
      <c r="E25" s="212"/>
      <c r="F25" s="212"/>
      <c r="G25" s="212"/>
      <c r="H25" s="212"/>
    </row>
    <row r="26" spans="1:8" ht="25.5" customHeight="1">
      <c r="A26" s="212"/>
      <c r="B26" s="212"/>
      <c r="C26" s="212"/>
      <c r="D26" s="212"/>
      <c r="E26" s="212"/>
      <c r="F26" s="212"/>
      <c r="G26" s="212"/>
      <c r="H26" s="212"/>
    </row>
  </sheetData>
  <mergeCells count="5">
    <mergeCell ref="A12:H12"/>
    <mergeCell ref="A14:H16"/>
    <mergeCell ref="A17:H17"/>
    <mergeCell ref="E18:H18"/>
    <mergeCell ref="A25:H26"/>
  </mergeCells>
  <phoneticPr fontId="1"/>
  <pageMargins left="0.98425196850393704" right="0.70866141732283472" top="0.74803149606299213" bottom="0.74803149606299213"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CD243-2B9D-4FB0-BCC1-6F34D39E9091}">
  <dimension ref="A1:E14"/>
  <sheetViews>
    <sheetView view="pageBreakPreview" zoomScaleNormal="100" zoomScaleSheetLayoutView="100" workbookViewId="0">
      <selection activeCell="D11" sqref="D11"/>
    </sheetView>
  </sheetViews>
  <sheetFormatPr defaultRowHeight="60" customHeight="1"/>
  <cols>
    <col min="1" max="1" width="19.125" style="1" customWidth="1"/>
    <col min="2" max="2" width="36.625" style="1" customWidth="1"/>
    <col min="3" max="3" width="20.625" style="1" customWidth="1"/>
    <col min="4" max="16384" width="9" style="1"/>
  </cols>
  <sheetData>
    <row r="1" spans="1:5" ht="25.5" customHeight="1">
      <c r="A1" s="176" t="s">
        <v>160</v>
      </c>
      <c r="B1" s="176"/>
      <c r="C1" s="176"/>
      <c r="D1" s="13"/>
      <c r="E1" s="13"/>
    </row>
    <row r="2" spans="1:5" ht="25.5" customHeight="1"/>
    <row r="3" spans="1:5" ht="25.5" customHeight="1">
      <c r="A3" s="1" t="s">
        <v>99</v>
      </c>
    </row>
    <row r="4" spans="1:5" s="134" customFormat="1" ht="25.5" customHeight="1">
      <c r="A4" s="138" t="s">
        <v>20</v>
      </c>
      <c r="B4" s="138" t="s">
        <v>81</v>
      </c>
      <c r="C4" s="138" t="s">
        <v>21</v>
      </c>
    </row>
    <row r="5" spans="1:5" ht="60" customHeight="1">
      <c r="A5" s="117" t="s">
        <v>146</v>
      </c>
      <c r="B5" s="118" t="s">
        <v>22</v>
      </c>
      <c r="C5" s="118" t="s">
        <v>144</v>
      </c>
    </row>
    <row r="6" spans="1:5" ht="60" customHeight="1">
      <c r="A6" s="117" t="s">
        <v>147</v>
      </c>
      <c r="B6" s="118" t="s">
        <v>80</v>
      </c>
      <c r="C6" s="118"/>
    </row>
    <row r="7" spans="1:5" ht="60" customHeight="1">
      <c r="A7" s="117" t="s">
        <v>148</v>
      </c>
      <c r="B7" s="118" t="s">
        <v>22</v>
      </c>
      <c r="C7" s="118" t="s">
        <v>144</v>
      </c>
    </row>
    <row r="8" spans="1:5" ht="60" customHeight="1">
      <c r="A8" s="117" t="s">
        <v>145</v>
      </c>
      <c r="B8" s="119" t="s">
        <v>23</v>
      </c>
      <c r="C8" s="118"/>
    </row>
    <row r="9" spans="1:5" ht="60" customHeight="1">
      <c r="A9" s="117" t="s">
        <v>149</v>
      </c>
      <c r="B9" s="118" t="s">
        <v>22</v>
      </c>
      <c r="C9" s="118" t="s">
        <v>144</v>
      </c>
    </row>
    <row r="10" spans="1:5" ht="60" customHeight="1">
      <c r="A10" s="117"/>
      <c r="B10" s="118"/>
      <c r="C10" s="118"/>
    </row>
    <row r="11" spans="1:5" ht="60" customHeight="1">
      <c r="A11" s="120"/>
      <c r="B11" s="118"/>
      <c r="C11" s="118"/>
    </row>
    <row r="12" spans="1:5" ht="60" customHeight="1">
      <c r="A12" s="120"/>
      <c r="B12" s="118"/>
      <c r="C12" s="118"/>
    </row>
    <row r="13" spans="1:5" ht="60" customHeight="1">
      <c r="A13" s="120"/>
      <c r="B13" s="118"/>
      <c r="C13" s="118"/>
    </row>
    <row r="14" spans="1:5" ht="60" customHeight="1">
      <c r="A14" s="120"/>
      <c r="B14" s="118"/>
      <c r="C14" s="118"/>
    </row>
  </sheetData>
  <mergeCells count="1">
    <mergeCell ref="A1:C1"/>
  </mergeCells>
  <phoneticPr fontId="1"/>
  <printOptions horizontalCentered="1"/>
  <pageMargins left="0.78740157480314965" right="0.70866141732283472" top="0.74803149606299213" bottom="0.74803149606299213"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EDBEA-8B6E-4401-B7F6-62B8B743F3F3}">
  <dimension ref="A1:H17"/>
  <sheetViews>
    <sheetView showZeros="0" view="pageBreakPreview" zoomScaleNormal="100" zoomScaleSheetLayoutView="100" workbookViewId="0">
      <selection activeCell="K9" sqref="K9:K10"/>
    </sheetView>
  </sheetViews>
  <sheetFormatPr defaultRowHeight="30" customHeight="1"/>
  <cols>
    <col min="1" max="1" width="19.125" style="1" customWidth="1"/>
    <col min="2" max="2" width="18.125" style="1" customWidth="1"/>
    <col min="3" max="3" width="28.75" style="1" customWidth="1"/>
    <col min="4" max="16384" width="9" style="1"/>
  </cols>
  <sheetData>
    <row r="1" spans="1:8" ht="30" customHeight="1">
      <c r="A1" s="176" t="s">
        <v>57</v>
      </c>
      <c r="B1" s="176"/>
      <c r="C1" s="176"/>
      <c r="D1" s="16"/>
      <c r="E1" s="16"/>
      <c r="F1" s="16"/>
      <c r="G1" s="16"/>
      <c r="H1" s="16"/>
    </row>
    <row r="3" spans="1:8" ht="30" customHeight="1" thickBot="1">
      <c r="A3" s="136" t="s">
        <v>25</v>
      </c>
    </row>
    <row r="4" spans="1:8" s="134" customFormat="1" ht="30" customHeight="1" thickBot="1">
      <c r="A4" s="27" t="s">
        <v>28</v>
      </c>
      <c r="B4" s="28" t="s">
        <v>29</v>
      </c>
      <c r="C4" s="29" t="s">
        <v>30</v>
      </c>
    </row>
    <row r="5" spans="1:8" ht="30" customHeight="1">
      <c r="A5" s="17" t="s">
        <v>24</v>
      </c>
      <c r="B5" s="35">
        <f>実施設計書!E18</f>
        <v>26800</v>
      </c>
      <c r="C5" s="32"/>
    </row>
    <row r="6" spans="1:8" ht="30" customHeight="1">
      <c r="A6" s="23" t="s">
        <v>31</v>
      </c>
      <c r="B6" s="36">
        <f>実施設計書!E16-実施設計書!E18</f>
        <v>26820</v>
      </c>
      <c r="C6" s="24"/>
    </row>
    <row r="7" spans="1:8" ht="30" customHeight="1">
      <c r="A7" s="23"/>
      <c r="B7" s="36"/>
      <c r="C7" s="24"/>
    </row>
    <row r="8" spans="1:8" ht="30" customHeight="1" thickBot="1">
      <c r="A8" s="20"/>
      <c r="B8" s="37"/>
      <c r="C8" s="21"/>
    </row>
    <row r="9" spans="1:8" ht="30" customHeight="1" thickBot="1">
      <c r="A9" s="30" t="s">
        <v>27</v>
      </c>
      <c r="B9" s="38">
        <f>SUM(B5:B8)</f>
        <v>53620</v>
      </c>
      <c r="C9" s="31"/>
    </row>
    <row r="10" spans="1:8" ht="30" customHeight="1">
      <c r="A10" s="25"/>
      <c r="B10" s="26"/>
      <c r="C10" s="26"/>
    </row>
    <row r="11" spans="1:8" ht="30" customHeight="1" thickBot="1">
      <c r="A11" s="22" t="s">
        <v>26</v>
      </c>
      <c r="B11" s="12"/>
      <c r="C11" s="12"/>
    </row>
    <row r="12" spans="1:8" ht="30" customHeight="1" thickBot="1">
      <c r="A12" s="27" t="s">
        <v>28</v>
      </c>
      <c r="B12" s="28" t="s">
        <v>29</v>
      </c>
      <c r="C12" s="29" t="s">
        <v>30</v>
      </c>
    </row>
    <row r="13" spans="1:8" ht="30" customHeight="1">
      <c r="A13" s="102" t="s">
        <v>82</v>
      </c>
      <c r="B13" s="35">
        <f>B9</f>
        <v>53620</v>
      </c>
      <c r="C13" s="32" t="s">
        <v>113</v>
      </c>
    </row>
    <row r="14" spans="1:8" ht="30" customHeight="1">
      <c r="A14" s="81"/>
      <c r="B14" s="82"/>
      <c r="C14" s="83"/>
    </row>
    <row r="15" spans="1:8" ht="30" customHeight="1">
      <c r="A15" s="18"/>
      <c r="B15" s="39"/>
      <c r="C15" s="19"/>
    </row>
    <row r="16" spans="1:8" ht="30" customHeight="1" thickBot="1">
      <c r="A16" s="20"/>
      <c r="B16" s="37"/>
      <c r="C16" s="21"/>
    </row>
    <row r="17" spans="1:3" ht="30" customHeight="1" thickBot="1">
      <c r="A17" s="33" t="s">
        <v>27</v>
      </c>
      <c r="B17" s="40">
        <f>SUM(B13:B16)</f>
        <v>53620</v>
      </c>
      <c r="C17" s="34"/>
    </row>
  </sheetData>
  <mergeCells count="1">
    <mergeCell ref="A1:C1"/>
  </mergeCells>
  <phoneticPr fontId="1"/>
  <printOptions horizontalCentered="1"/>
  <pageMargins left="0.78740157480314965" right="0.70866141732283472" top="0.74803149606299213" bottom="0.74803149606299213" header="0.31496062992125984" footer="0.31496062992125984"/>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A5AB6-8832-4E11-9199-C2986BC70634}">
  <dimension ref="A1:H24"/>
  <sheetViews>
    <sheetView showZeros="0" view="pageBreakPreview" zoomScaleNormal="100" zoomScaleSheetLayoutView="100" workbookViewId="0">
      <selection activeCell="K9" sqref="K9:K10"/>
    </sheetView>
  </sheetViews>
  <sheetFormatPr defaultRowHeight="36" customHeight="1"/>
  <cols>
    <col min="1" max="1" width="17.375" customWidth="1"/>
    <col min="2" max="2" width="15.875" customWidth="1"/>
    <col min="3" max="3" width="7.75" customWidth="1"/>
    <col min="4" max="4" width="11.625" customWidth="1"/>
    <col min="5" max="5" width="16.625" customWidth="1"/>
    <col min="6" max="6" width="12" customWidth="1"/>
    <col min="7" max="7" width="15.75" customWidth="1"/>
  </cols>
  <sheetData>
    <row r="1" spans="1:6" ht="36" customHeight="1">
      <c r="A1" s="176" t="s">
        <v>91</v>
      </c>
      <c r="B1" s="176"/>
      <c r="C1" s="176"/>
      <c r="D1" s="176"/>
      <c r="E1" s="176"/>
      <c r="F1" s="176"/>
    </row>
    <row r="2" spans="1:6" ht="36" customHeight="1" thickBot="1">
      <c r="A2" s="41"/>
    </row>
    <row r="3" spans="1:6" ht="18.75" customHeight="1">
      <c r="A3" s="178" t="s">
        <v>35</v>
      </c>
      <c r="B3" s="180" t="s">
        <v>83</v>
      </c>
      <c r="C3" s="180" t="s">
        <v>34</v>
      </c>
      <c r="D3" s="180" t="s">
        <v>118</v>
      </c>
      <c r="E3" s="96" t="s">
        <v>33</v>
      </c>
      <c r="F3" s="182" t="s">
        <v>32</v>
      </c>
    </row>
    <row r="4" spans="1:6" ht="18.75" customHeight="1">
      <c r="A4" s="179"/>
      <c r="B4" s="181"/>
      <c r="C4" s="181"/>
      <c r="D4" s="181"/>
      <c r="E4" s="72" t="s">
        <v>88</v>
      </c>
      <c r="F4" s="183"/>
    </row>
    <row r="5" spans="1:6" ht="36" customHeight="1">
      <c r="A5" s="111" t="s">
        <v>109</v>
      </c>
      <c r="B5" s="112" t="s">
        <v>106</v>
      </c>
      <c r="C5" s="113">
        <v>10</v>
      </c>
      <c r="D5" s="89">
        <v>610</v>
      </c>
      <c r="E5" s="89">
        <f>C5*D5</f>
        <v>6100</v>
      </c>
      <c r="F5" s="114" t="s">
        <v>114</v>
      </c>
    </row>
    <row r="6" spans="1:6" ht="36" customHeight="1">
      <c r="A6" s="111" t="s">
        <v>108</v>
      </c>
      <c r="B6" s="112" t="s">
        <v>107</v>
      </c>
      <c r="C6" s="113">
        <v>10</v>
      </c>
      <c r="D6" s="89">
        <v>3780</v>
      </c>
      <c r="E6" s="89">
        <f>C6*D6</f>
        <v>37800</v>
      </c>
      <c r="F6" s="114" t="s">
        <v>114</v>
      </c>
    </row>
    <row r="7" spans="1:6" ht="36" customHeight="1">
      <c r="A7" s="111" t="s">
        <v>116</v>
      </c>
      <c r="B7" s="112" t="s">
        <v>110</v>
      </c>
      <c r="C7" s="113">
        <v>1</v>
      </c>
      <c r="D7" s="89">
        <v>1980</v>
      </c>
      <c r="E7" s="89">
        <f>C7*D7</f>
        <v>1980</v>
      </c>
      <c r="F7" s="114" t="s">
        <v>111</v>
      </c>
    </row>
    <row r="8" spans="1:6" ht="36" customHeight="1">
      <c r="A8" s="111" t="s">
        <v>115</v>
      </c>
      <c r="B8" s="112" t="s">
        <v>112</v>
      </c>
      <c r="C8" s="113">
        <v>30</v>
      </c>
      <c r="D8" s="89">
        <v>258</v>
      </c>
      <c r="E8" s="89">
        <f>C8*D8</f>
        <v>7740</v>
      </c>
      <c r="F8" s="114" t="s">
        <v>111</v>
      </c>
    </row>
    <row r="9" spans="1:6" ht="36" customHeight="1">
      <c r="A9" s="115" t="s">
        <v>117</v>
      </c>
      <c r="B9" s="112"/>
      <c r="C9" s="113"/>
      <c r="D9" s="89"/>
      <c r="E9" s="89">
        <f t="shared" ref="E9:E14" si="0">C9*D9</f>
        <v>0</v>
      </c>
      <c r="F9" s="114"/>
    </row>
    <row r="10" spans="1:6" ht="36" customHeight="1">
      <c r="A10" s="116"/>
      <c r="B10" s="112"/>
      <c r="C10" s="113"/>
      <c r="D10" s="89"/>
      <c r="E10" s="89">
        <f t="shared" si="0"/>
        <v>0</v>
      </c>
      <c r="F10" s="114"/>
    </row>
    <row r="11" spans="1:6" ht="36" customHeight="1">
      <c r="A11" s="116"/>
      <c r="B11" s="112"/>
      <c r="C11" s="113"/>
      <c r="D11" s="89"/>
      <c r="E11" s="89">
        <f t="shared" si="0"/>
        <v>0</v>
      </c>
      <c r="F11" s="114"/>
    </row>
    <row r="12" spans="1:6" ht="36" customHeight="1">
      <c r="A12" s="116"/>
      <c r="B12" s="112"/>
      <c r="C12" s="113"/>
      <c r="D12" s="89"/>
      <c r="E12" s="89">
        <f t="shared" si="0"/>
        <v>0</v>
      </c>
      <c r="F12" s="114"/>
    </row>
    <row r="13" spans="1:6" ht="36" customHeight="1">
      <c r="A13" s="116"/>
      <c r="B13" s="112"/>
      <c r="C13" s="113"/>
      <c r="D13" s="89"/>
      <c r="E13" s="89">
        <f t="shared" si="0"/>
        <v>0</v>
      </c>
      <c r="F13" s="114"/>
    </row>
    <row r="14" spans="1:6" ht="36" customHeight="1">
      <c r="A14" s="116"/>
      <c r="B14" s="112"/>
      <c r="C14" s="113"/>
      <c r="D14" s="89"/>
      <c r="E14" s="89">
        <f t="shared" si="0"/>
        <v>0</v>
      </c>
      <c r="F14" s="114"/>
    </row>
    <row r="15" spans="1:6" ht="36" customHeight="1">
      <c r="A15" s="116"/>
      <c r="B15" s="112"/>
      <c r="C15" s="113"/>
      <c r="D15" s="89"/>
      <c r="E15" s="89">
        <f>C15*D15</f>
        <v>0</v>
      </c>
      <c r="F15" s="114"/>
    </row>
    <row r="16" spans="1:6" ht="36" customHeight="1">
      <c r="A16" s="98" t="s">
        <v>87</v>
      </c>
      <c r="B16" s="75"/>
      <c r="C16" s="76"/>
      <c r="D16" s="76"/>
      <c r="E16" s="68">
        <f>SUM(E5:F15)</f>
        <v>53620</v>
      </c>
      <c r="F16" s="97"/>
    </row>
    <row r="17" spans="1:8" ht="36" customHeight="1">
      <c r="A17" s="98" t="s">
        <v>84</v>
      </c>
      <c r="B17" s="77"/>
      <c r="C17" s="77"/>
      <c r="D17" s="78"/>
      <c r="E17" s="70">
        <f>E16/2</f>
        <v>26810</v>
      </c>
      <c r="F17" s="132" t="s">
        <v>119</v>
      </c>
    </row>
    <row r="18" spans="1:8" ht="36" customHeight="1" thickBot="1">
      <c r="A18" s="99" t="s">
        <v>85</v>
      </c>
      <c r="B18" s="79"/>
      <c r="C18" s="79"/>
      <c r="D18" s="80"/>
      <c r="E18" s="71">
        <f>ROUNDDOWN(E17,-2)</f>
        <v>26800</v>
      </c>
      <c r="F18" s="5" t="s">
        <v>86</v>
      </c>
    </row>
    <row r="19" spans="1:8" ht="19.5" customHeight="1">
      <c r="A19" s="93" t="s">
        <v>156</v>
      </c>
      <c r="B19" s="84"/>
      <c r="C19" s="84"/>
      <c r="D19" s="84"/>
      <c r="E19" s="84"/>
      <c r="F19" s="84"/>
    </row>
    <row r="20" spans="1:8" ht="19.5" customHeight="1">
      <c r="A20" s="216" t="s">
        <v>155</v>
      </c>
      <c r="B20" s="216"/>
      <c r="C20" s="216"/>
      <c r="D20" s="216"/>
      <c r="E20" s="216"/>
      <c r="F20" s="216"/>
    </row>
    <row r="21" spans="1:8" ht="19.5" customHeight="1">
      <c r="A21" s="94" t="s">
        <v>120</v>
      </c>
      <c r="B21" s="95"/>
      <c r="C21" s="95"/>
      <c r="D21" s="95"/>
      <c r="E21" s="95"/>
      <c r="F21" s="95"/>
    </row>
    <row r="22" spans="1:8" ht="19.5" customHeight="1">
      <c r="A22" s="92" t="s">
        <v>121</v>
      </c>
      <c r="B22" s="85"/>
      <c r="C22" s="85"/>
      <c r="D22" s="85"/>
      <c r="E22" s="85"/>
      <c r="F22" s="85"/>
      <c r="H22" s="104"/>
    </row>
    <row r="23" spans="1:8" ht="19.5" customHeight="1">
      <c r="A23" s="90" t="s">
        <v>122</v>
      </c>
      <c r="B23" s="91"/>
      <c r="C23" s="91"/>
      <c r="D23" s="91"/>
      <c r="E23" s="91"/>
      <c r="F23" s="91"/>
    </row>
    <row r="24" spans="1:8" ht="19.5" customHeight="1">
      <c r="A24" s="85"/>
      <c r="B24" s="85"/>
      <c r="C24" s="85"/>
      <c r="D24" s="85"/>
      <c r="E24" s="85"/>
      <c r="F24" s="85"/>
    </row>
  </sheetData>
  <mergeCells count="7">
    <mergeCell ref="A20:F20"/>
    <mergeCell ref="A1:F1"/>
    <mergeCell ref="A3:A4"/>
    <mergeCell ref="B3:B4"/>
    <mergeCell ref="C3:C4"/>
    <mergeCell ref="D3:D4"/>
    <mergeCell ref="F3:F4"/>
  </mergeCells>
  <phoneticPr fontId="1"/>
  <pageMargins left="0.98425196850393704" right="0" top="0.74803149606299213" bottom="0.74803149606299213" header="0.31496062992125984" footer="0.31496062992125984"/>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436D2-8BB0-44AC-A855-F5FEA49F4181}">
  <dimension ref="A1:P32"/>
  <sheetViews>
    <sheetView showZeros="0" view="pageBreakPreview" zoomScaleNormal="100" zoomScaleSheetLayoutView="100" workbookViewId="0">
      <selection activeCell="R21" sqref="R21"/>
    </sheetView>
  </sheetViews>
  <sheetFormatPr defaultRowHeight="19.5" customHeight="1"/>
  <cols>
    <col min="1" max="1" width="3.125" style="1" customWidth="1"/>
    <col min="2" max="2" width="11.625" style="1" customWidth="1"/>
    <col min="3" max="3" width="8.625" style="1" customWidth="1"/>
    <col min="4" max="4" width="10.625" style="1" customWidth="1"/>
    <col min="5" max="10" width="12.625" style="1" customWidth="1"/>
    <col min="11" max="11" width="16.375" style="1" customWidth="1"/>
    <col min="12" max="16384" width="9" style="1"/>
  </cols>
  <sheetData>
    <row r="1" spans="1:16" ht="19.5" customHeight="1">
      <c r="A1" s="1" t="s">
        <v>105</v>
      </c>
      <c r="B1" s="4"/>
    </row>
    <row r="2" spans="1:16" ht="19.5" customHeight="1">
      <c r="B2" s="137" t="s">
        <v>95</v>
      </c>
      <c r="C2" s="218" t="str">
        <f>入力・許可一覧!C5</f>
        <v>野々市市三納一丁目１番地</v>
      </c>
      <c r="D2" s="219"/>
      <c r="E2" s="219"/>
      <c r="F2" s="219"/>
      <c r="G2" s="48"/>
      <c r="H2" s="48"/>
      <c r="M2" s="184" t="s">
        <v>93</v>
      </c>
      <c r="N2" s="184"/>
      <c r="O2" s="184"/>
      <c r="P2" s="184"/>
    </row>
    <row r="3" spans="1:16" ht="12" customHeight="1">
      <c r="B3" s="86" t="s">
        <v>98</v>
      </c>
      <c r="C3" s="205"/>
      <c r="D3" s="205"/>
      <c r="E3" s="205"/>
      <c r="F3" s="205"/>
      <c r="G3" s="48"/>
      <c r="H3" s="48"/>
      <c r="M3" s="185"/>
      <c r="N3" s="185"/>
      <c r="O3" s="185"/>
      <c r="P3" s="185"/>
    </row>
    <row r="4" spans="1:16" ht="19.5" customHeight="1">
      <c r="B4" s="22" t="s">
        <v>96</v>
      </c>
      <c r="C4" s="219" t="str">
        <f>入力・許可一覧!C7</f>
        <v>野々市　花子</v>
      </c>
      <c r="D4" s="219"/>
      <c r="E4" s="219"/>
      <c r="F4" s="219"/>
      <c r="G4" s="48"/>
      <c r="H4" s="48"/>
      <c r="M4" s="184"/>
      <c r="N4" s="184"/>
      <c r="O4" s="184"/>
      <c r="P4" s="184"/>
    </row>
    <row r="5" spans="1:16" ht="19.5" customHeight="1">
      <c r="B5" s="87" t="s">
        <v>97</v>
      </c>
      <c r="C5" s="217" t="str">
        <f>入力・許可一覧!C9</f>
        <v>（076）000－0000</v>
      </c>
      <c r="D5" s="217"/>
      <c r="E5" s="217"/>
      <c r="F5" s="217"/>
      <c r="G5" s="48"/>
      <c r="H5" s="48"/>
      <c r="M5" s="186" t="s">
        <v>41</v>
      </c>
      <c r="N5" s="186"/>
      <c r="O5" s="186"/>
      <c r="P5" s="186"/>
    </row>
    <row r="6" spans="1:16" ht="19.5" customHeight="1" thickBot="1">
      <c r="B6" s="4" t="s">
        <v>94</v>
      </c>
      <c r="H6" s="60"/>
      <c r="I6" s="60"/>
    </row>
    <row r="7" spans="1:16" ht="19.5" customHeight="1">
      <c r="A7" s="188"/>
      <c r="B7" s="198" t="s">
        <v>40</v>
      </c>
      <c r="C7" s="199"/>
      <c r="D7" s="44"/>
      <c r="E7" s="190" t="s">
        <v>50</v>
      </c>
      <c r="F7" s="190"/>
      <c r="G7" s="190"/>
      <c r="H7" s="193" t="s">
        <v>44</v>
      </c>
      <c r="I7" s="194"/>
      <c r="J7" s="195"/>
      <c r="K7" s="182" t="s">
        <v>49</v>
      </c>
    </row>
    <row r="8" spans="1:16" ht="19.5" customHeight="1">
      <c r="A8" s="189"/>
      <c r="B8" s="200"/>
      <c r="C8" s="201"/>
      <c r="D8" s="43" t="s">
        <v>48</v>
      </c>
      <c r="E8" s="191" t="s">
        <v>51</v>
      </c>
      <c r="F8" s="191" t="s">
        <v>52</v>
      </c>
      <c r="G8" s="191" t="s">
        <v>53</v>
      </c>
      <c r="H8" s="46" t="s">
        <v>43</v>
      </c>
      <c r="I8" s="133" t="s">
        <v>75</v>
      </c>
      <c r="J8" s="133" t="s">
        <v>47</v>
      </c>
      <c r="K8" s="183"/>
    </row>
    <row r="9" spans="1:16" ht="19.5" customHeight="1" thickBot="1">
      <c r="A9" s="189"/>
      <c r="B9" s="202"/>
      <c r="C9" s="203"/>
      <c r="D9" s="8" t="s">
        <v>42</v>
      </c>
      <c r="E9" s="192"/>
      <c r="F9" s="192"/>
      <c r="G9" s="192"/>
      <c r="H9" s="47" t="s">
        <v>45</v>
      </c>
      <c r="I9" s="47" t="s">
        <v>46</v>
      </c>
      <c r="J9" s="47" t="s">
        <v>89</v>
      </c>
      <c r="K9" s="187"/>
    </row>
    <row r="10" spans="1:16" ht="19.5" customHeight="1">
      <c r="A10" s="50"/>
      <c r="B10" s="210" t="s">
        <v>55</v>
      </c>
      <c r="C10" s="211"/>
      <c r="D10" s="53">
        <v>1000</v>
      </c>
      <c r="E10" s="53" t="s">
        <v>56</v>
      </c>
      <c r="F10" s="53" t="s">
        <v>126</v>
      </c>
      <c r="G10" s="53" t="s">
        <v>54</v>
      </c>
      <c r="H10" s="53">
        <v>1</v>
      </c>
      <c r="I10" s="53">
        <v>2</v>
      </c>
      <c r="J10" s="53">
        <f>H10+I10</f>
        <v>3</v>
      </c>
      <c r="K10" s="54"/>
    </row>
    <row r="11" spans="1:16" ht="19.5" customHeight="1">
      <c r="A11" s="18">
        <v>1</v>
      </c>
      <c r="B11" s="196" t="s">
        <v>129</v>
      </c>
      <c r="C11" s="197"/>
      <c r="D11" s="105">
        <v>800</v>
      </c>
      <c r="E11" s="106" t="s">
        <v>56</v>
      </c>
      <c r="F11" s="106" t="s">
        <v>126</v>
      </c>
      <c r="G11" s="106" t="s">
        <v>54</v>
      </c>
      <c r="H11" s="105">
        <v>1</v>
      </c>
      <c r="I11" s="105">
        <v>2</v>
      </c>
      <c r="J11" s="55">
        <f t="shared" ref="J11:J25" si="0">H11+I11</f>
        <v>3</v>
      </c>
      <c r="K11" s="56"/>
    </row>
    <row r="12" spans="1:16" ht="19.5" customHeight="1">
      <c r="A12" s="18">
        <v>2</v>
      </c>
      <c r="B12" s="196" t="s">
        <v>130</v>
      </c>
      <c r="C12" s="197"/>
      <c r="D12" s="105">
        <v>600</v>
      </c>
      <c r="E12" s="106" t="s">
        <v>56</v>
      </c>
      <c r="F12" s="106" t="s">
        <v>126</v>
      </c>
      <c r="G12" s="106" t="s">
        <v>54</v>
      </c>
      <c r="H12" s="105"/>
      <c r="I12" s="105">
        <v>1</v>
      </c>
      <c r="J12" s="55">
        <f t="shared" si="0"/>
        <v>1</v>
      </c>
      <c r="K12" s="56"/>
    </row>
    <row r="13" spans="1:16" ht="19.5" customHeight="1">
      <c r="A13" s="18">
        <v>3</v>
      </c>
      <c r="B13" s="196" t="s">
        <v>131</v>
      </c>
      <c r="C13" s="197"/>
      <c r="D13" s="105">
        <v>700</v>
      </c>
      <c r="E13" s="106" t="s">
        <v>56</v>
      </c>
      <c r="F13" s="106" t="s">
        <v>126</v>
      </c>
      <c r="G13" s="106" t="s">
        <v>54</v>
      </c>
      <c r="H13" s="105"/>
      <c r="I13" s="105">
        <v>1</v>
      </c>
      <c r="J13" s="55">
        <f t="shared" si="0"/>
        <v>1</v>
      </c>
      <c r="K13" s="56"/>
    </row>
    <row r="14" spans="1:16" ht="19.5" customHeight="1">
      <c r="A14" s="18">
        <v>4</v>
      </c>
      <c r="B14" s="196" t="s">
        <v>132</v>
      </c>
      <c r="C14" s="197"/>
      <c r="D14" s="105">
        <v>850</v>
      </c>
      <c r="E14" s="107" t="s">
        <v>77</v>
      </c>
      <c r="F14" s="107" t="s">
        <v>127</v>
      </c>
      <c r="G14" s="107" t="s">
        <v>78</v>
      </c>
      <c r="H14" s="105"/>
      <c r="I14" s="105">
        <v>1</v>
      </c>
      <c r="J14" s="55">
        <f t="shared" si="0"/>
        <v>1</v>
      </c>
      <c r="K14" s="56"/>
    </row>
    <row r="15" spans="1:16" ht="19.5" customHeight="1">
      <c r="A15" s="18">
        <v>5</v>
      </c>
      <c r="B15" s="196" t="s">
        <v>133</v>
      </c>
      <c r="C15" s="197"/>
      <c r="D15" s="105">
        <v>800</v>
      </c>
      <c r="E15" s="107" t="s">
        <v>77</v>
      </c>
      <c r="F15" s="107" t="s">
        <v>127</v>
      </c>
      <c r="G15" s="107" t="s">
        <v>78</v>
      </c>
      <c r="H15" s="105"/>
      <c r="I15" s="105">
        <v>1</v>
      </c>
      <c r="J15" s="55">
        <f t="shared" si="0"/>
        <v>1</v>
      </c>
      <c r="K15" s="56"/>
    </row>
    <row r="16" spans="1:16" ht="19.5" customHeight="1">
      <c r="A16" s="18">
        <v>6</v>
      </c>
      <c r="B16" s="196" t="s">
        <v>134</v>
      </c>
      <c r="C16" s="197"/>
      <c r="D16" s="105">
        <v>600</v>
      </c>
      <c r="E16" s="107" t="s">
        <v>77</v>
      </c>
      <c r="F16" s="107" t="s">
        <v>127</v>
      </c>
      <c r="G16" s="107" t="s">
        <v>78</v>
      </c>
      <c r="H16" s="105"/>
      <c r="I16" s="105">
        <v>1</v>
      </c>
      <c r="J16" s="55">
        <f t="shared" si="0"/>
        <v>1</v>
      </c>
      <c r="K16" s="56"/>
    </row>
    <row r="17" spans="1:11" ht="19.5" customHeight="1">
      <c r="A17" s="18">
        <v>7</v>
      </c>
      <c r="B17" s="196" t="s">
        <v>135</v>
      </c>
      <c r="C17" s="197"/>
      <c r="D17" s="105">
        <v>700</v>
      </c>
      <c r="E17" s="107" t="s">
        <v>77</v>
      </c>
      <c r="F17" s="107" t="s">
        <v>127</v>
      </c>
      <c r="G17" s="107" t="s">
        <v>78</v>
      </c>
      <c r="H17" s="105">
        <v>1</v>
      </c>
      <c r="I17" s="105">
        <v>1</v>
      </c>
      <c r="J17" s="55">
        <f t="shared" si="0"/>
        <v>2</v>
      </c>
      <c r="K17" s="56"/>
    </row>
    <row r="18" spans="1:11" ht="19.5" customHeight="1">
      <c r="A18" s="18">
        <v>8</v>
      </c>
      <c r="B18" s="196" t="s">
        <v>136</v>
      </c>
      <c r="C18" s="197"/>
      <c r="D18" s="105">
        <v>850</v>
      </c>
      <c r="E18" s="107" t="s">
        <v>77</v>
      </c>
      <c r="F18" s="107" t="s">
        <v>124</v>
      </c>
      <c r="G18" s="107" t="s">
        <v>78</v>
      </c>
      <c r="H18" s="105"/>
      <c r="I18" s="105">
        <v>1</v>
      </c>
      <c r="J18" s="55">
        <f t="shared" si="0"/>
        <v>1</v>
      </c>
      <c r="K18" s="56"/>
    </row>
    <row r="19" spans="1:11" ht="19.5" customHeight="1">
      <c r="A19" s="18">
        <v>9</v>
      </c>
      <c r="B19" s="196" t="s">
        <v>137</v>
      </c>
      <c r="C19" s="197"/>
      <c r="D19" s="105">
        <v>800</v>
      </c>
      <c r="E19" s="107" t="s">
        <v>77</v>
      </c>
      <c r="F19" s="107" t="s">
        <v>124</v>
      </c>
      <c r="G19" s="107" t="s">
        <v>78</v>
      </c>
      <c r="H19" s="105"/>
      <c r="I19" s="105">
        <v>1</v>
      </c>
      <c r="J19" s="55">
        <f t="shared" si="0"/>
        <v>1</v>
      </c>
      <c r="K19" s="56"/>
    </row>
    <row r="20" spans="1:11" ht="19.5" customHeight="1">
      <c r="A20" s="18">
        <v>10</v>
      </c>
      <c r="B20" s="196" t="s">
        <v>138</v>
      </c>
      <c r="C20" s="197"/>
      <c r="D20" s="105">
        <v>600</v>
      </c>
      <c r="E20" s="107" t="s">
        <v>77</v>
      </c>
      <c r="F20" s="107" t="s">
        <v>124</v>
      </c>
      <c r="G20" s="107" t="s">
        <v>78</v>
      </c>
      <c r="H20" s="105"/>
      <c r="I20" s="105">
        <v>1</v>
      </c>
      <c r="J20" s="55">
        <f t="shared" si="0"/>
        <v>1</v>
      </c>
      <c r="K20" s="56"/>
    </row>
    <row r="21" spans="1:11" ht="19.5" customHeight="1">
      <c r="A21" s="18">
        <v>11</v>
      </c>
      <c r="B21" s="196" t="s">
        <v>139</v>
      </c>
      <c r="C21" s="197"/>
      <c r="D21" s="105">
        <v>700</v>
      </c>
      <c r="E21" s="107" t="s">
        <v>77</v>
      </c>
      <c r="F21" s="107" t="s">
        <v>124</v>
      </c>
      <c r="G21" s="107" t="s">
        <v>78</v>
      </c>
      <c r="H21" s="105"/>
      <c r="I21" s="105">
        <v>1</v>
      </c>
      <c r="J21" s="55">
        <f t="shared" si="0"/>
        <v>1</v>
      </c>
      <c r="K21" s="56"/>
    </row>
    <row r="22" spans="1:11" ht="19.5" customHeight="1">
      <c r="A22" s="18">
        <v>12</v>
      </c>
      <c r="B22" s="196" t="s">
        <v>140</v>
      </c>
      <c r="C22" s="197"/>
      <c r="D22" s="105">
        <v>800</v>
      </c>
      <c r="E22" s="107" t="s">
        <v>37</v>
      </c>
      <c r="F22" s="107" t="s">
        <v>125</v>
      </c>
      <c r="G22" s="107" t="s">
        <v>54</v>
      </c>
      <c r="H22" s="105"/>
      <c r="I22" s="105">
        <v>1</v>
      </c>
      <c r="J22" s="55">
        <f t="shared" si="0"/>
        <v>1</v>
      </c>
      <c r="K22" s="56"/>
    </row>
    <row r="23" spans="1:11" ht="19.5" customHeight="1">
      <c r="A23" s="18">
        <v>13</v>
      </c>
      <c r="B23" s="196" t="s">
        <v>141</v>
      </c>
      <c r="C23" s="197"/>
      <c r="D23" s="105">
        <v>600</v>
      </c>
      <c r="E23" s="107" t="s">
        <v>37</v>
      </c>
      <c r="F23" s="107" t="s">
        <v>125</v>
      </c>
      <c r="G23" s="107" t="s">
        <v>54</v>
      </c>
      <c r="H23" s="105"/>
      <c r="I23" s="105">
        <v>1</v>
      </c>
      <c r="J23" s="55">
        <f t="shared" si="0"/>
        <v>1</v>
      </c>
      <c r="K23" s="56"/>
    </row>
    <row r="24" spans="1:11" ht="19.5" customHeight="1">
      <c r="A24" s="18">
        <v>14</v>
      </c>
      <c r="B24" s="196" t="s">
        <v>142</v>
      </c>
      <c r="C24" s="197"/>
      <c r="D24" s="105">
        <v>700</v>
      </c>
      <c r="E24" s="107" t="s">
        <v>37</v>
      </c>
      <c r="F24" s="107" t="s">
        <v>125</v>
      </c>
      <c r="G24" s="107" t="s">
        <v>54</v>
      </c>
      <c r="H24" s="108"/>
      <c r="I24" s="105">
        <v>1</v>
      </c>
      <c r="J24" s="55">
        <f t="shared" si="0"/>
        <v>1</v>
      </c>
      <c r="K24" s="57"/>
    </row>
    <row r="25" spans="1:11" ht="19.5" customHeight="1" thickBot="1">
      <c r="A25" s="20">
        <v>15</v>
      </c>
      <c r="B25" s="208" t="s">
        <v>143</v>
      </c>
      <c r="C25" s="209"/>
      <c r="D25" s="109">
        <v>850</v>
      </c>
      <c r="E25" s="110" t="s">
        <v>37</v>
      </c>
      <c r="F25" s="110" t="s">
        <v>125</v>
      </c>
      <c r="G25" s="110" t="s">
        <v>54</v>
      </c>
      <c r="H25" s="109"/>
      <c r="I25" s="109">
        <v>1</v>
      </c>
      <c r="J25" s="58">
        <f t="shared" si="0"/>
        <v>1</v>
      </c>
      <c r="K25" s="59"/>
    </row>
    <row r="26" spans="1:11" ht="19.5" customHeight="1" thickBot="1">
      <c r="A26" s="49"/>
      <c r="B26" s="202" t="s">
        <v>12</v>
      </c>
      <c r="C26" s="203"/>
      <c r="D26" s="45">
        <f>SUM(D11:D25)</f>
        <v>10950</v>
      </c>
      <c r="E26" s="45"/>
      <c r="F26" s="45"/>
      <c r="G26" s="45"/>
      <c r="H26" s="45">
        <f>SUM(H11:H25)</f>
        <v>2</v>
      </c>
      <c r="I26" s="45">
        <f>SUM(I11:I25)</f>
        <v>16</v>
      </c>
      <c r="J26" s="45">
        <f>SUM(J11:J25)</f>
        <v>18</v>
      </c>
      <c r="K26" s="6"/>
    </row>
    <row r="27" spans="1:11" ht="19.5" customHeight="1">
      <c r="A27" s="101" t="s">
        <v>92</v>
      </c>
      <c r="B27" s="51"/>
      <c r="C27" s="51"/>
      <c r="D27" s="52"/>
      <c r="E27" s="52"/>
      <c r="F27" s="52"/>
      <c r="G27" s="52"/>
      <c r="H27" s="52"/>
      <c r="I27" s="52"/>
      <c r="J27" s="52"/>
      <c r="K27" s="42"/>
    </row>
    <row r="28" spans="1:11" ht="19.5" customHeight="1">
      <c r="A28" s="12"/>
      <c r="B28" s="51"/>
      <c r="C28" s="51"/>
      <c r="D28" s="52"/>
      <c r="E28" s="52"/>
      <c r="F28" s="52"/>
      <c r="G28" s="52"/>
      <c r="H28" s="52"/>
      <c r="I28" s="52"/>
      <c r="J28" s="52"/>
      <c r="K28" s="42"/>
    </row>
    <row r="29" spans="1:11" ht="19.5" customHeight="1">
      <c r="A29" s="12"/>
      <c r="B29" s="51"/>
      <c r="C29" s="51"/>
      <c r="D29" s="52"/>
      <c r="E29" s="100" t="s">
        <v>77</v>
      </c>
      <c r="F29" s="100" t="s">
        <v>127</v>
      </c>
      <c r="G29" s="100" t="s">
        <v>78</v>
      </c>
      <c r="H29" s="52"/>
      <c r="I29" s="52"/>
      <c r="J29" s="52"/>
      <c r="K29" s="42"/>
    </row>
    <row r="30" spans="1:11" ht="19.5" customHeight="1">
      <c r="A30" s="12"/>
      <c r="B30" s="51"/>
      <c r="C30" s="51"/>
      <c r="D30" s="52"/>
      <c r="E30" s="100" t="s">
        <v>77</v>
      </c>
      <c r="F30" s="100" t="s">
        <v>124</v>
      </c>
      <c r="G30" s="100" t="s">
        <v>78</v>
      </c>
      <c r="H30" s="52"/>
      <c r="I30" s="52"/>
      <c r="J30" s="52"/>
      <c r="K30" s="42"/>
    </row>
    <row r="31" spans="1:11" ht="19.5" customHeight="1">
      <c r="A31" s="12"/>
      <c r="B31" s="51"/>
      <c r="C31" s="51"/>
      <c r="D31" s="52"/>
      <c r="E31" s="100" t="s">
        <v>37</v>
      </c>
      <c r="F31" s="100" t="s">
        <v>125</v>
      </c>
      <c r="G31" s="100" t="s">
        <v>54</v>
      </c>
      <c r="H31" s="52"/>
      <c r="I31" s="52"/>
      <c r="J31" s="52"/>
      <c r="K31" s="73"/>
    </row>
    <row r="32" spans="1:11" ht="19.5" customHeight="1">
      <c r="A32" s="12"/>
      <c r="B32" s="51"/>
      <c r="C32" s="51"/>
      <c r="D32" s="52"/>
      <c r="E32" s="52"/>
      <c r="F32" s="52"/>
      <c r="G32" s="52"/>
      <c r="H32" s="52"/>
      <c r="I32" s="52"/>
      <c r="J32" s="52"/>
      <c r="K32" s="42"/>
    </row>
  </sheetData>
  <mergeCells count="33">
    <mergeCell ref="C2:F2"/>
    <mergeCell ref="M2:P2"/>
    <mergeCell ref="C3:F3"/>
    <mergeCell ref="M3:P3"/>
    <mergeCell ref="C4:F4"/>
    <mergeCell ref="M4:P4"/>
    <mergeCell ref="C5:F5"/>
    <mergeCell ref="M5:P5"/>
    <mergeCell ref="A7:A9"/>
    <mergeCell ref="B7:C9"/>
    <mergeCell ref="E7:G7"/>
    <mergeCell ref="H7:J7"/>
    <mergeCell ref="K7:K9"/>
    <mergeCell ref="E8:E9"/>
    <mergeCell ref="F8:F9"/>
    <mergeCell ref="G8:G9"/>
    <mergeCell ref="B21:C21"/>
    <mergeCell ref="B10:C10"/>
    <mergeCell ref="B11:C11"/>
    <mergeCell ref="B12:C12"/>
    <mergeCell ref="B13:C13"/>
    <mergeCell ref="B14:C14"/>
    <mergeCell ref="B15:C15"/>
    <mergeCell ref="B16:C16"/>
    <mergeCell ref="B17:C17"/>
    <mergeCell ref="B18:C18"/>
    <mergeCell ref="B19:C19"/>
    <mergeCell ref="B20:C20"/>
    <mergeCell ref="B22:C22"/>
    <mergeCell ref="B23:C23"/>
    <mergeCell ref="B24:C24"/>
    <mergeCell ref="B25:C25"/>
    <mergeCell ref="B26:C26"/>
  </mergeCells>
  <phoneticPr fontId="1"/>
  <printOptions horizontalCentered="1"/>
  <pageMargins left="0" right="0" top="0.74803149606299213" bottom="0" header="0.31496062992125984" footer="0.31496062992125984"/>
  <pageSetup paperSize="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6DB29-1847-458A-B024-33D2B653997B}">
  <dimension ref="A1:X24"/>
  <sheetViews>
    <sheetView view="pageBreakPreview" zoomScale="50" zoomScaleNormal="50" zoomScaleSheetLayoutView="50" workbookViewId="0">
      <selection activeCell="G10" sqref="G10"/>
    </sheetView>
  </sheetViews>
  <sheetFormatPr defaultRowHeight="81.75" customHeight="1"/>
  <cols>
    <col min="1" max="1" width="2.75" customWidth="1"/>
    <col min="2" max="2" width="25.75" customWidth="1"/>
    <col min="3" max="3" width="2.75" customWidth="1"/>
    <col min="4" max="4" width="25.75" customWidth="1"/>
    <col min="5" max="5" width="1.75" customWidth="1"/>
    <col min="6" max="6" width="2.75" customWidth="1"/>
    <col min="7" max="7" width="25.75" customWidth="1"/>
    <col min="8" max="8" width="1.75" customWidth="1"/>
    <col min="9" max="9" width="2.75" customWidth="1"/>
    <col min="10" max="10" width="25.75" customWidth="1"/>
    <col min="11" max="11" width="10.75" customWidth="1"/>
    <col min="12" max="12" width="25.75" customWidth="1"/>
    <col min="13" max="13" width="1.75" customWidth="1"/>
    <col min="14" max="14" width="2.75" customWidth="1"/>
    <col min="15" max="15" width="25.75" customWidth="1"/>
    <col min="16" max="16" width="1.75" customWidth="1"/>
    <col min="17" max="17" width="2.75" customWidth="1"/>
    <col min="18" max="18" width="25.75" customWidth="1"/>
    <col min="19" max="19" width="2.75" customWidth="1"/>
    <col min="20" max="20" width="25.75" customWidth="1"/>
    <col min="21" max="21" width="2.75" customWidth="1"/>
    <col min="22" max="22" width="25.75" customWidth="1"/>
    <col min="23" max="23" width="2.75" customWidth="1"/>
    <col min="24" max="24" width="25.75" customWidth="1"/>
    <col min="25" max="25" width="2.75" customWidth="1"/>
    <col min="26" max="26" width="25.75" customWidth="1"/>
  </cols>
  <sheetData>
    <row r="1" spans="1:24" ht="81.75" customHeight="1">
      <c r="D1" s="222" t="s">
        <v>158</v>
      </c>
      <c r="E1" s="222"/>
      <c r="F1" s="222"/>
      <c r="G1" s="222"/>
      <c r="H1" s="222"/>
      <c r="I1" s="222"/>
      <c r="J1" s="222"/>
      <c r="K1" s="222"/>
      <c r="L1" s="222"/>
      <c r="M1" s="222"/>
      <c r="N1" s="222"/>
      <c r="O1" s="222"/>
      <c r="P1" s="222"/>
      <c r="Q1" s="222"/>
      <c r="R1" s="222"/>
    </row>
    <row r="2" spans="1:24" ht="81.75" customHeight="1">
      <c r="A2" s="220"/>
      <c r="B2" s="122">
        <v>1</v>
      </c>
      <c r="C2" s="220"/>
      <c r="D2" s="61">
        <v>51</v>
      </c>
      <c r="E2" s="220"/>
      <c r="F2" s="220"/>
      <c r="G2" s="61">
        <v>101</v>
      </c>
      <c r="H2" s="220"/>
      <c r="I2" s="220"/>
      <c r="J2" s="61">
        <v>151</v>
      </c>
      <c r="K2" s="221" t="s">
        <v>150</v>
      </c>
      <c r="L2" s="61">
        <v>201</v>
      </c>
      <c r="M2" s="220"/>
      <c r="N2" s="220"/>
      <c r="O2" s="61">
        <v>251</v>
      </c>
      <c r="P2" s="220"/>
      <c r="Q2" s="220"/>
      <c r="R2" s="61">
        <v>301</v>
      </c>
      <c r="S2" s="220"/>
      <c r="T2" s="61">
        <v>251</v>
      </c>
      <c r="U2" s="220"/>
      <c r="V2" s="61">
        <v>301</v>
      </c>
      <c r="W2" s="220"/>
      <c r="X2" s="61">
        <v>351</v>
      </c>
    </row>
    <row r="3" spans="1:24" ht="81.75" customHeight="1">
      <c r="A3" s="220"/>
      <c r="B3" s="122">
        <f>B2+1</f>
        <v>2</v>
      </c>
      <c r="C3" s="220"/>
      <c r="D3" s="122">
        <f>D2+1</f>
        <v>52</v>
      </c>
      <c r="E3" s="220"/>
      <c r="F3" s="220"/>
      <c r="G3" s="122">
        <f>G2+1</f>
        <v>102</v>
      </c>
      <c r="H3" s="220"/>
      <c r="I3" s="220"/>
      <c r="J3" s="122">
        <f>J2+1</f>
        <v>152</v>
      </c>
      <c r="K3" s="221"/>
      <c r="L3" s="122">
        <f>L2+1</f>
        <v>202</v>
      </c>
      <c r="M3" s="220"/>
      <c r="N3" s="220"/>
      <c r="O3" s="122">
        <f>O2+1</f>
        <v>252</v>
      </c>
      <c r="P3" s="220"/>
      <c r="Q3" s="220"/>
      <c r="R3" s="122">
        <f>R2+1</f>
        <v>302</v>
      </c>
      <c r="S3" s="220"/>
      <c r="T3" s="122">
        <f>T2+1</f>
        <v>252</v>
      </c>
      <c r="U3" s="220"/>
      <c r="V3" s="122">
        <f>V2+1</f>
        <v>302</v>
      </c>
      <c r="W3" s="220"/>
      <c r="X3" s="122">
        <f>X2+1</f>
        <v>352</v>
      </c>
    </row>
    <row r="4" spans="1:24" ht="81.75" customHeight="1">
      <c r="A4" s="220"/>
      <c r="B4" s="122">
        <f>B3+1</f>
        <v>3</v>
      </c>
      <c r="C4" s="220"/>
      <c r="D4" s="122">
        <f>D3+1</f>
        <v>53</v>
      </c>
      <c r="E4" s="220"/>
      <c r="F4" s="220"/>
      <c r="G4" s="122">
        <f>G3+1</f>
        <v>103</v>
      </c>
      <c r="H4" s="220"/>
      <c r="I4" s="220"/>
      <c r="J4" s="122">
        <f>J3+1</f>
        <v>153</v>
      </c>
      <c r="K4" s="221"/>
      <c r="L4" s="122">
        <f>L3+1</f>
        <v>203</v>
      </c>
      <c r="M4" s="220"/>
      <c r="N4" s="220"/>
      <c r="O4" s="122">
        <f>O3+1</f>
        <v>253</v>
      </c>
      <c r="P4" s="220"/>
      <c r="Q4" s="220"/>
      <c r="R4" s="122">
        <f>R3+1</f>
        <v>303</v>
      </c>
      <c r="S4" s="220"/>
      <c r="T4" s="122">
        <f>T3+1</f>
        <v>253</v>
      </c>
      <c r="U4" s="220"/>
      <c r="V4" s="122">
        <f>V3+1</f>
        <v>303</v>
      </c>
      <c r="W4" s="220"/>
      <c r="X4" s="122">
        <f>X3+1</f>
        <v>353</v>
      </c>
    </row>
    <row r="5" spans="1:24" ht="81.75" customHeight="1">
      <c r="A5" s="220"/>
      <c r="B5" s="122">
        <f t="shared" ref="B5:X8" si="0">B4+1</f>
        <v>4</v>
      </c>
      <c r="C5" s="220"/>
      <c r="D5" s="122">
        <f t="shared" si="0"/>
        <v>54</v>
      </c>
      <c r="E5" s="220"/>
      <c r="F5" s="220"/>
      <c r="G5" s="122">
        <f t="shared" si="0"/>
        <v>104</v>
      </c>
      <c r="H5" s="220"/>
      <c r="I5" s="220"/>
      <c r="J5" s="122">
        <f t="shared" si="0"/>
        <v>154</v>
      </c>
      <c r="K5" s="221"/>
      <c r="L5" s="122">
        <f t="shared" si="0"/>
        <v>204</v>
      </c>
      <c r="M5" s="220"/>
      <c r="N5" s="220"/>
      <c r="O5" s="122">
        <f t="shared" si="0"/>
        <v>254</v>
      </c>
      <c r="P5" s="220"/>
      <c r="Q5" s="220"/>
      <c r="R5" s="122">
        <f t="shared" si="0"/>
        <v>304</v>
      </c>
      <c r="S5" s="220"/>
      <c r="T5" s="122">
        <f t="shared" si="0"/>
        <v>254</v>
      </c>
      <c r="U5" s="220"/>
      <c r="V5" s="122">
        <f t="shared" si="0"/>
        <v>304</v>
      </c>
      <c r="W5" s="220"/>
      <c r="X5" s="122">
        <f t="shared" si="0"/>
        <v>354</v>
      </c>
    </row>
    <row r="6" spans="1:24" ht="81.75" customHeight="1">
      <c r="A6" s="220"/>
      <c r="B6" s="122">
        <f t="shared" si="0"/>
        <v>5</v>
      </c>
      <c r="C6" s="220"/>
      <c r="D6" s="122">
        <f t="shared" si="0"/>
        <v>55</v>
      </c>
      <c r="E6" s="220"/>
      <c r="F6" s="220"/>
      <c r="G6" s="122">
        <f t="shared" si="0"/>
        <v>105</v>
      </c>
      <c r="H6" s="220"/>
      <c r="I6" s="220"/>
      <c r="J6" s="122">
        <f t="shared" si="0"/>
        <v>155</v>
      </c>
      <c r="K6" s="221"/>
      <c r="L6" s="122">
        <f t="shared" si="0"/>
        <v>205</v>
      </c>
      <c r="M6" s="220"/>
      <c r="N6" s="220"/>
      <c r="O6" s="122">
        <f t="shared" si="0"/>
        <v>255</v>
      </c>
      <c r="P6" s="220"/>
      <c r="Q6" s="220"/>
      <c r="R6" s="122">
        <f t="shared" si="0"/>
        <v>305</v>
      </c>
      <c r="S6" s="220"/>
      <c r="T6" s="122">
        <f t="shared" si="0"/>
        <v>255</v>
      </c>
      <c r="U6" s="220"/>
      <c r="V6" s="122">
        <f t="shared" si="0"/>
        <v>305</v>
      </c>
      <c r="W6" s="220"/>
      <c r="X6" s="122">
        <f t="shared" si="0"/>
        <v>355</v>
      </c>
    </row>
    <row r="7" spans="1:24" ht="81.75" customHeight="1">
      <c r="A7" s="220"/>
      <c r="B7" s="122">
        <f t="shared" si="0"/>
        <v>6</v>
      </c>
      <c r="C7" s="220"/>
      <c r="D7" s="122">
        <f t="shared" si="0"/>
        <v>56</v>
      </c>
      <c r="E7" s="220"/>
      <c r="F7" s="220"/>
      <c r="G7" s="122">
        <f t="shared" si="0"/>
        <v>106</v>
      </c>
      <c r="H7" s="220"/>
      <c r="I7" s="220"/>
      <c r="J7" s="122">
        <f t="shared" si="0"/>
        <v>156</v>
      </c>
      <c r="K7" s="221"/>
      <c r="L7" s="122">
        <f t="shared" si="0"/>
        <v>206</v>
      </c>
      <c r="M7" s="220"/>
      <c r="N7" s="220"/>
      <c r="O7" s="122">
        <f t="shared" si="0"/>
        <v>256</v>
      </c>
      <c r="P7" s="220"/>
      <c r="Q7" s="220"/>
      <c r="R7" s="122">
        <f t="shared" si="0"/>
        <v>306</v>
      </c>
      <c r="S7" s="220"/>
      <c r="T7" s="122">
        <f t="shared" si="0"/>
        <v>256</v>
      </c>
      <c r="U7" s="220"/>
      <c r="V7" s="122">
        <f t="shared" si="0"/>
        <v>306</v>
      </c>
      <c r="W7" s="220"/>
      <c r="X7" s="122">
        <f t="shared" si="0"/>
        <v>356</v>
      </c>
    </row>
    <row r="8" spans="1:24" ht="81.75" customHeight="1">
      <c r="A8" s="220"/>
      <c r="B8" s="122">
        <f t="shared" si="0"/>
        <v>7</v>
      </c>
      <c r="C8" s="220"/>
      <c r="D8" s="122">
        <f t="shared" si="0"/>
        <v>57</v>
      </c>
      <c r="E8" s="220"/>
      <c r="F8" s="220"/>
      <c r="G8" s="122">
        <f t="shared" si="0"/>
        <v>107</v>
      </c>
      <c r="H8" s="220"/>
      <c r="I8" s="220"/>
      <c r="J8" s="122">
        <f t="shared" si="0"/>
        <v>157</v>
      </c>
      <c r="K8" s="221"/>
      <c r="L8" s="122">
        <f t="shared" si="0"/>
        <v>207</v>
      </c>
      <c r="M8" s="220"/>
      <c r="N8" s="220"/>
      <c r="O8" s="122">
        <f t="shared" si="0"/>
        <v>257</v>
      </c>
      <c r="P8" s="220"/>
      <c r="Q8" s="220"/>
      <c r="R8" s="122">
        <f t="shared" si="0"/>
        <v>307</v>
      </c>
      <c r="S8" s="220"/>
      <c r="T8" s="122">
        <f t="shared" si="0"/>
        <v>257</v>
      </c>
      <c r="U8" s="220"/>
      <c r="V8" s="122">
        <f t="shared" si="0"/>
        <v>307</v>
      </c>
      <c r="W8" s="220"/>
      <c r="X8" s="122">
        <f t="shared" si="0"/>
        <v>357</v>
      </c>
    </row>
    <row r="9" spans="1:24" ht="18.75" customHeight="1">
      <c r="A9" s="220"/>
      <c r="B9" s="220"/>
      <c r="C9" s="220"/>
      <c r="D9" s="220"/>
      <c r="E9" s="220"/>
      <c r="F9" s="220"/>
      <c r="G9" s="220"/>
      <c r="H9" s="220"/>
      <c r="I9" s="220"/>
      <c r="J9" s="220"/>
      <c r="K9" s="221"/>
      <c r="L9" s="220"/>
      <c r="M9" s="220"/>
      <c r="N9" s="220"/>
      <c r="O9" s="220"/>
      <c r="P9" s="220"/>
      <c r="Q9" s="220"/>
      <c r="R9" s="220"/>
      <c r="S9" s="220"/>
      <c r="T9" s="220"/>
      <c r="U9" s="220"/>
      <c r="V9" s="220"/>
      <c r="W9" s="220"/>
      <c r="X9" s="220"/>
    </row>
    <row r="10" spans="1:24" ht="81.75" customHeight="1">
      <c r="A10" s="220"/>
      <c r="B10" s="122">
        <f>B8+1</f>
        <v>8</v>
      </c>
      <c r="C10" s="220"/>
      <c r="D10" s="122">
        <f>D8+1</f>
        <v>58</v>
      </c>
      <c r="E10" s="220"/>
      <c r="F10" s="220"/>
      <c r="G10" s="122">
        <f>G8+1</f>
        <v>108</v>
      </c>
      <c r="H10" s="220"/>
      <c r="I10" s="220"/>
      <c r="J10" s="122">
        <f>J8+1</f>
        <v>158</v>
      </c>
      <c r="K10" s="221"/>
      <c r="L10" s="122">
        <f>L8+1</f>
        <v>208</v>
      </c>
      <c r="M10" s="220"/>
      <c r="N10" s="220"/>
      <c r="O10" s="122">
        <f>O8+1</f>
        <v>258</v>
      </c>
      <c r="P10" s="220"/>
      <c r="Q10" s="220"/>
      <c r="R10" s="122">
        <f>R8+1</f>
        <v>308</v>
      </c>
      <c r="S10" s="220"/>
      <c r="T10" s="122">
        <f>T8+1</f>
        <v>258</v>
      </c>
      <c r="U10" s="220"/>
      <c r="V10" s="122">
        <f>V8+1</f>
        <v>308</v>
      </c>
      <c r="W10" s="220"/>
      <c r="X10" s="122">
        <f>X8+1</f>
        <v>358</v>
      </c>
    </row>
    <row r="11" spans="1:24" ht="81.75" customHeight="1">
      <c r="A11" s="220"/>
      <c r="B11" s="122">
        <f>B10+1</f>
        <v>9</v>
      </c>
      <c r="C11" s="220"/>
      <c r="D11" s="122">
        <f>D10+1</f>
        <v>59</v>
      </c>
      <c r="E11" s="220"/>
      <c r="F11" s="220"/>
      <c r="G11" s="122">
        <f>G10+1</f>
        <v>109</v>
      </c>
      <c r="H11" s="220"/>
      <c r="I11" s="220"/>
      <c r="J11" s="122">
        <f>J10+1</f>
        <v>159</v>
      </c>
      <c r="K11" s="221"/>
      <c r="L11" s="122">
        <f>L10+1</f>
        <v>209</v>
      </c>
      <c r="M11" s="220"/>
      <c r="N11" s="220"/>
      <c r="O11" s="122">
        <f>O10+1</f>
        <v>259</v>
      </c>
      <c r="P11" s="220"/>
      <c r="Q11" s="220"/>
      <c r="R11" s="122">
        <f>R10+1</f>
        <v>309</v>
      </c>
      <c r="S11" s="220"/>
      <c r="T11" s="122">
        <f>T10+1</f>
        <v>259</v>
      </c>
      <c r="U11" s="220"/>
      <c r="V11" s="122">
        <f>V10+1</f>
        <v>309</v>
      </c>
      <c r="W11" s="220"/>
      <c r="X11" s="122">
        <f>X10+1</f>
        <v>359</v>
      </c>
    </row>
    <row r="12" spans="1:24" ht="81.75" customHeight="1">
      <c r="A12" s="220"/>
      <c r="B12" s="122">
        <f t="shared" ref="B12:X16" si="1">B11+1</f>
        <v>10</v>
      </c>
      <c r="C12" s="220"/>
      <c r="D12" s="122">
        <f t="shared" si="1"/>
        <v>60</v>
      </c>
      <c r="E12" s="220"/>
      <c r="F12" s="220"/>
      <c r="G12" s="122">
        <f t="shared" si="1"/>
        <v>110</v>
      </c>
      <c r="H12" s="220"/>
      <c r="I12" s="220"/>
      <c r="J12" s="122">
        <f t="shared" si="1"/>
        <v>160</v>
      </c>
      <c r="K12" s="221"/>
      <c r="L12" s="122">
        <f t="shared" si="1"/>
        <v>210</v>
      </c>
      <c r="M12" s="220"/>
      <c r="N12" s="220"/>
      <c r="O12" s="122">
        <f t="shared" si="1"/>
        <v>260</v>
      </c>
      <c r="P12" s="220"/>
      <c r="Q12" s="220"/>
      <c r="R12" s="122">
        <f t="shared" si="1"/>
        <v>310</v>
      </c>
      <c r="S12" s="220"/>
      <c r="T12" s="122">
        <f t="shared" si="1"/>
        <v>260</v>
      </c>
      <c r="U12" s="220"/>
      <c r="V12" s="122">
        <f t="shared" si="1"/>
        <v>310</v>
      </c>
      <c r="W12" s="220"/>
      <c r="X12" s="122">
        <f t="shared" si="1"/>
        <v>360</v>
      </c>
    </row>
    <row r="13" spans="1:24" ht="81.75" customHeight="1">
      <c r="A13" s="220"/>
      <c r="B13" s="122">
        <f t="shared" si="1"/>
        <v>11</v>
      </c>
      <c r="C13" s="220"/>
      <c r="D13" s="122">
        <f t="shared" si="1"/>
        <v>61</v>
      </c>
      <c r="E13" s="220"/>
      <c r="F13" s="220"/>
      <c r="G13" s="122">
        <f t="shared" si="1"/>
        <v>111</v>
      </c>
      <c r="H13" s="220"/>
      <c r="I13" s="220"/>
      <c r="J13" s="122">
        <f t="shared" si="1"/>
        <v>161</v>
      </c>
      <c r="K13" s="221"/>
      <c r="L13" s="122">
        <f t="shared" si="1"/>
        <v>211</v>
      </c>
      <c r="M13" s="220"/>
      <c r="N13" s="220"/>
      <c r="O13" s="122">
        <f t="shared" si="1"/>
        <v>261</v>
      </c>
      <c r="P13" s="220"/>
      <c r="Q13" s="220"/>
      <c r="R13" s="122">
        <f t="shared" si="1"/>
        <v>311</v>
      </c>
      <c r="S13" s="220"/>
      <c r="T13" s="122">
        <f t="shared" si="1"/>
        <v>261</v>
      </c>
      <c r="U13" s="220"/>
      <c r="V13" s="122">
        <f t="shared" si="1"/>
        <v>311</v>
      </c>
      <c r="W13" s="220"/>
      <c r="X13" s="122">
        <f t="shared" si="1"/>
        <v>361</v>
      </c>
    </row>
    <row r="14" spans="1:24" ht="81.75" customHeight="1">
      <c r="A14" s="220"/>
      <c r="B14" s="122">
        <f t="shared" si="1"/>
        <v>12</v>
      </c>
      <c r="C14" s="220"/>
      <c r="D14" s="122">
        <f t="shared" si="1"/>
        <v>62</v>
      </c>
      <c r="E14" s="220"/>
      <c r="F14" s="220"/>
      <c r="G14" s="122">
        <f t="shared" si="1"/>
        <v>112</v>
      </c>
      <c r="H14" s="220"/>
      <c r="I14" s="220"/>
      <c r="J14" s="122">
        <f t="shared" si="1"/>
        <v>162</v>
      </c>
      <c r="K14" s="221"/>
      <c r="L14" s="122">
        <f t="shared" si="1"/>
        <v>212</v>
      </c>
      <c r="M14" s="220"/>
      <c r="N14" s="220"/>
      <c r="O14" s="122">
        <f t="shared" si="1"/>
        <v>262</v>
      </c>
      <c r="P14" s="220"/>
      <c r="Q14" s="220"/>
      <c r="R14" s="122">
        <f t="shared" si="1"/>
        <v>312</v>
      </c>
      <c r="S14" s="220"/>
      <c r="T14" s="122">
        <f t="shared" si="1"/>
        <v>262</v>
      </c>
      <c r="U14" s="220"/>
      <c r="V14" s="122">
        <f t="shared" si="1"/>
        <v>312</v>
      </c>
      <c r="W14" s="220"/>
      <c r="X14" s="122">
        <f t="shared" si="1"/>
        <v>362</v>
      </c>
    </row>
    <row r="15" spans="1:24" ht="81.75" customHeight="1">
      <c r="A15" s="220"/>
      <c r="B15" s="122">
        <f t="shared" si="1"/>
        <v>13</v>
      </c>
      <c r="C15" s="220"/>
      <c r="D15" s="122">
        <f t="shared" si="1"/>
        <v>63</v>
      </c>
      <c r="E15" s="220"/>
      <c r="F15" s="220"/>
      <c r="G15" s="122">
        <f t="shared" si="1"/>
        <v>113</v>
      </c>
      <c r="H15" s="220"/>
      <c r="I15" s="220"/>
      <c r="J15" s="122">
        <f t="shared" si="1"/>
        <v>163</v>
      </c>
      <c r="K15" s="221"/>
      <c r="L15" s="122">
        <f t="shared" si="1"/>
        <v>213</v>
      </c>
      <c r="M15" s="220"/>
      <c r="N15" s="220"/>
      <c r="O15" s="122">
        <f t="shared" si="1"/>
        <v>263</v>
      </c>
      <c r="P15" s="220"/>
      <c r="Q15" s="220"/>
      <c r="R15" s="122">
        <f t="shared" si="1"/>
        <v>313</v>
      </c>
      <c r="S15" s="220"/>
      <c r="T15" s="122">
        <f t="shared" si="1"/>
        <v>263</v>
      </c>
      <c r="U15" s="220"/>
      <c r="V15" s="122">
        <f t="shared" si="1"/>
        <v>313</v>
      </c>
      <c r="W15" s="220"/>
      <c r="X15" s="122">
        <f t="shared" si="1"/>
        <v>363</v>
      </c>
    </row>
    <row r="16" spans="1:24" ht="81.75" customHeight="1">
      <c r="A16" s="220"/>
      <c r="B16" s="122">
        <f t="shared" si="1"/>
        <v>14</v>
      </c>
      <c r="C16" s="220"/>
      <c r="D16" s="122">
        <f t="shared" si="1"/>
        <v>64</v>
      </c>
      <c r="E16" s="220"/>
      <c r="F16" s="220"/>
      <c r="G16" s="122">
        <f t="shared" si="1"/>
        <v>114</v>
      </c>
      <c r="H16" s="220"/>
      <c r="I16" s="220"/>
      <c r="J16" s="122">
        <f t="shared" si="1"/>
        <v>164</v>
      </c>
      <c r="K16" s="221"/>
      <c r="L16" s="122">
        <f t="shared" si="1"/>
        <v>214</v>
      </c>
      <c r="M16" s="220"/>
      <c r="N16" s="220"/>
      <c r="O16" s="122">
        <f t="shared" si="1"/>
        <v>264</v>
      </c>
      <c r="P16" s="220"/>
      <c r="Q16" s="220"/>
      <c r="R16" s="122">
        <f t="shared" si="1"/>
        <v>314</v>
      </c>
      <c r="S16" s="220"/>
      <c r="T16" s="122">
        <f t="shared" si="1"/>
        <v>264</v>
      </c>
      <c r="U16" s="220"/>
      <c r="V16" s="122">
        <f t="shared" si="1"/>
        <v>314</v>
      </c>
      <c r="W16" s="220"/>
      <c r="X16" s="122">
        <f t="shared" si="1"/>
        <v>364</v>
      </c>
    </row>
    <row r="17" spans="1:24" ht="18.75" customHeight="1">
      <c r="A17" s="220"/>
      <c r="B17" s="220"/>
      <c r="C17" s="220"/>
      <c r="D17" s="220"/>
      <c r="E17" s="220"/>
      <c r="F17" s="220"/>
      <c r="G17" s="220"/>
      <c r="H17" s="220"/>
      <c r="I17" s="220"/>
      <c r="J17" s="220"/>
      <c r="K17" s="221"/>
      <c r="L17" s="220"/>
      <c r="M17" s="220"/>
      <c r="N17" s="220"/>
      <c r="O17" s="220"/>
      <c r="P17" s="220"/>
      <c r="Q17" s="220"/>
      <c r="R17" s="220"/>
      <c r="S17" s="220"/>
      <c r="T17" s="220"/>
      <c r="U17" s="220"/>
      <c r="V17" s="220"/>
      <c r="W17" s="220"/>
      <c r="X17" s="220"/>
    </row>
    <row r="18" spans="1:24" ht="81.75" customHeight="1">
      <c r="A18" s="220"/>
      <c r="B18" s="122">
        <f>B16+1</f>
        <v>15</v>
      </c>
      <c r="C18" s="220"/>
      <c r="D18" s="122">
        <f>D16+1</f>
        <v>65</v>
      </c>
      <c r="E18" s="220"/>
      <c r="F18" s="220"/>
      <c r="G18" s="122">
        <f>G16+1</f>
        <v>115</v>
      </c>
      <c r="H18" s="220"/>
      <c r="I18" s="220"/>
      <c r="J18" s="122">
        <f>J16+1</f>
        <v>165</v>
      </c>
      <c r="K18" s="221"/>
      <c r="L18" s="122">
        <f>L16+1</f>
        <v>215</v>
      </c>
      <c r="M18" s="220"/>
      <c r="N18" s="220"/>
      <c r="O18" s="122">
        <f>O16+1</f>
        <v>265</v>
      </c>
      <c r="P18" s="220"/>
      <c r="Q18" s="220"/>
      <c r="R18" s="122">
        <f>R16+1</f>
        <v>315</v>
      </c>
      <c r="S18" s="220"/>
      <c r="T18" s="122">
        <f>T16+1</f>
        <v>265</v>
      </c>
      <c r="U18" s="220"/>
      <c r="V18" s="122">
        <f>V16+1</f>
        <v>315</v>
      </c>
      <c r="W18" s="220"/>
      <c r="X18" s="122">
        <f>X16+1</f>
        <v>365</v>
      </c>
    </row>
    <row r="19" spans="1:24" ht="81.75" customHeight="1">
      <c r="A19" s="220"/>
      <c r="B19" s="122">
        <f>B18+1</f>
        <v>16</v>
      </c>
      <c r="C19" s="220"/>
      <c r="D19" s="122">
        <f>D18+1</f>
        <v>66</v>
      </c>
      <c r="E19" s="220"/>
      <c r="F19" s="220"/>
      <c r="G19" s="122">
        <f>G18+1</f>
        <v>116</v>
      </c>
      <c r="H19" s="220"/>
      <c r="I19" s="220"/>
      <c r="J19" s="122">
        <f>J18+1</f>
        <v>166</v>
      </c>
      <c r="K19" s="221"/>
      <c r="L19" s="122">
        <f>L18+1</f>
        <v>216</v>
      </c>
      <c r="M19" s="220"/>
      <c r="N19" s="220"/>
      <c r="O19" s="122">
        <f>O18+1</f>
        <v>266</v>
      </c>
      <c r="P19" s="220"/>
      <c r="Q19" s="220"/>
      <c r="R19" s="122">
        <f>R18+1</f>
        <v>316</v>
      </c>
      <c r="S19" s="220"/>
      <c r="T19" s="122">
        <f>T18+1</f>
        <v>266</v>
      </c>
      <c r="U19" s="220"/>
      <c r="V19" s="122">
        <f>V18+1</f>
        <v>316</v>
      </c>
      <c r="W19" s="220"/>
      <c r="X19" s="122">
        <f>X18+1</f>
        <v>366</v>
      </c>
    </row>
    <row r="20" spans="1:24" ht="81.75" customHeight="1">
      <c r="A20" s="220"/>
      <c r="B20" s="122">
        <f>B19+1</f>
        <v>17</v>
      </c>
      <c r="C20" s="220"/>
      <c r="D20" s="122">
        <f>D19+1</f>
        <v>67</v>
      </c>
      <c r="E20" s="220"/>
      <c r="F20" s="220"/>
      <c r="G20" s="122">
        <f>G19+1</f>
        <v>117</v>
      </c>
      <c r="H20" s="220"/>
      <c r="I20" s="220"/>
      <c r="J20" s="122">
        <f>J19+1</f>
        <v>167</v>
      </c>
      <c r="K20" s="221"/>
      <c r="L20" s="122">
        <f>L19+1</f>
        <v>217</v>
      </c>
      <c r="M20" s="220"/>
      <c r="N20" s="220"/>
      <c r="O20" s="122">
        <f>O19+1</f>
        <v>267</v>
      </c>
      <c r="P20" s="220"/>
      <c r="Q20" s="220"/>
      <c r="R20" s="122">
        <f>R19+1</f>
        <v>317</v>
      </c>
      <c r="S20" s="220"/>
      <c r="T20" s="122">
        <f>T19+1</f>
        <v>267</v>
      </c>
      <c r="U20" s="220"/>
      <c r="V20" s="122">
        <f>V19+1</f>
        <v>317</v>
      </c>
      <c r="W20" s="220"/>
      <c r="X20" s="122">
        <f>X19+1</f>
        <v>367</v>
      </c>
    </row>
    <row r="21" spans="1:24" ht="81.75" customHeight="1">
      <c r="A21" s="220"/>
      <c r="B21" s="122">
        <f>B20+1</f>
        <v>18</v>
      </c>
      <c r="C21" s="220"/>
      <c r="D21" s="122">
        <f>D20+1</f>
        <v>68</v>
      </c>
      <c r="E21" s="220"/>
      <c r="F21" s="220"/>
      <c r="G21" s="122">
        <f>G20+1</f>
        <v>118</v>
      </c>
      <c r="H21" s="220"/>
      <c r="I21" s="220"/>
      <c r="J21" s="122">
        <f>J20+1</f>
        <v>168</v>
      </c>
      <c r="K21" s="221"/>
      <c r="L21" s="122">
        <f>L20+1</f>
        <v>218</v>
      </c>
      <c r="M21" s="220"/>
      <c r="N21" s="220"/>
      <c r="O21" s="122">
        <f>O20+1</f>
        <v>268</v>
      </c>
      <c r="P21" s="220"/>
      <c r="Q21" s="220"/>
      <c r="R21" s="122">
        <f>R20+1</f>
        <v>318</v>
      </c>
      <c r="S21" s="220"/>
      <c r="T21" s="122">
        <f>T20+1</f>
        <v>268</v>
      </c>
      <c r="U21" s="220"/>
      <c r="V21" s="122">
        <f>V20+1</f>
        <v>318</v>
      </c>
      <c r="W21" s="220"/>
      <c r="X21" s="122">
        <f>X20+1</f>
        <v>368</v>
      </c>
    </row>
    <row r="22" spans="1:24" ht="81.75" customHeight="1">
      <c r="A22" s="220"/>
      <c r="B22" s="122">
        <f>B21+1</f>
        <v>19</v>
      </c>
      <c r="C22" s="220"/>
      <c r="D22" s="122">
        <f>D21+1</f>
        <v>69</v>
      </c>
      <c r="E22" s="220"/>
      <c r="F22" s="220"/>
      <c r="G22" s="122">
        <f>G21+1</f>
        <v>119</v>
      </c>
      <c r="H22" s="220"/>
      <c r="I22" s="220"/>
      <c r="J22" s="122">
        <f>J21+1</f>
        <v>169</v>
      </c>
      <c r="K22" s="221"/>
      <c r="L22" s="122">
        <f>L21+1</f>
        <v>219</v>
      </c>
      <c r="M22" s="220"/>
      <c r="N22" s="220"/>
      <c r="O22" s="122">
        <f>O21+1</f>
        <v>269</v>
      </c>
      <c r="P22" s="220"/>
      <c r="Q22" s="220"/>
      <c r="R22" s="122">
        <f>R21+1</f>
        <v>319</v>
      </c>
      <c r="S22" s="220"/>
      <c r="T22" s="122">
        <f>T21+1</f>
        <v>269</v>
      </c>
      <c r="U22" s="220"/>
      <c r="V22" s="122">
        <f>V21+1</f>
        <v>319</v>
      </c>
      <c r="W22" s="220"/>
      <c r="X22" s="122">
        <f>X21+1</f>
        <v>369</v>
      </c>
    </row>
    <row r="23" spans="1:24" ht="81.75" customHeight="1">
      <c r="A23" s="220"/>
      <c r="B23" s="122">
        <f>B22+1</f>
        <v>20</v>
      </c>
      <c r="C23" s="220"/>
      <c r="D23" s="122">
        <f>D22+1</f>
        <v>70</v>
      </c>
      <c r="E23" s="220"/>
      <c r="F23" s="220"/>
      <c r="G23" s="122">
        <f>G22+1</f>
        <v>120</v>
      </c>
      <c r="H23" s="220"/>
      <c r="I23" s="220"/>
      <c r="J23" s="122">
        <f>J22+1</f>
        <v>170</v>
      </c>
      <c r="K23" s="221"/>
      <c r="L23" s="122">
        <f>L22+1</f>
        <v>220</v>
      </c>
      <c r="M23" s="220"/>
      <c r="N23" s="220"/>
      <c r="O23" s="122">
        <f>O22+1</f>
        <v>270</v>
      </c>
      <c r="P23" s="220"/>
      <c r="Q23" s="220"/>
      <c r="R23" s="122">
        <f>R22+1</f>
        <v>320</v>
      </c>
      <c r="S23" s="220"/>
      <c r="T23" s="122">
        <f>T22+1</f>
        <v>270</v>
      </c>
      <c r="U23" s="220"/>
      <c r="V23" s="122">
        <f>V22+1</f>
        <v>320</v>
      </c>
      <c r="W23" s="220"/>
      <c r="X23" s="122">
        <f>X22+1</f>
        <v>370</v>
      </c>
    </row>
    <row r="24" spans="1:24" ht="81" customHeight="1">
      <c r="D24" s="223" t="s">
        <v>157</v>
      </c>
      <c r="E24" s="223"/>
      <c r="F24" s="223"/>
      <c r="G24" s="223"/>
      <c r="H24" s="223"/>
      <c r="I24" s="223"/>
      <c r="J24" s="223"/>
      <c r="K24" s="223"/>
      <c r="L24" s="223"/>
      <c r="M24" s="223"/>
      <c r="N24" s="223"/>
      <c r="O24" s="223"/>
      <c r="P24" s="223"/>
      <c r="Q24" s="223"/>
      <c r="R24" s="223"/>
    </row>
  </sheetData>
  <mergeCells count="46">
    <mergeCell ref="A18:A23"/>
    <mergeCell ref="F2:F8"/>
    <mergeCell ref="F10:F16"/>
    <mergeCell ref="F18:F23"/>
    <mergeCell ref="I2:I8"/>
    <mergeCell ref="I10:I16"/>
    <mergeCell ref="I18:I23"/>
    <mergeCell ref="A9:J9"/>
    <mergeCell ref="A17:J17"/>
    <mergeCell ref="C2:C8"/>
    <mergeCell ref="C10:C16"/>
    <mergeCell ref="C18:C23"/>
    <mergeCell ref="A2:A8"/>
    <mergeCell ref="A10:A16"/>
    <mergeCell ref="D1:R1"/>
    <mergeCell ref="D24:R24"/>
    <mergeCell ref="P2:P8"/>
    <mergeCell ref="P10:P16"/>
    <mergeCell ref="P18:P23"/>
    <mergeCell ref="M2:M8"/>
    <mergeCell ref="M10:M16"/>
    <mergeCell ref="E2:E8"/>
    <mergeCell ref="E10:E16"/>
    <mergeCell ref="E18:E23"/>
    <mergeCell ref="N2:N8"/>
    <mergeCell ref="N10:N16"/>
    <mergeCell ref="N18:N23"/>
    <mergeCell ref="Q2:Q8"/>
    <mergeCell ref="Q10:Q16"/>
    <mergeCell ref="Q18:Q23"/>
    <mergeCell ref="U18:U23"/>
    <mergeCell ref="M18:M23"/>
    <mergeCell ref="H2:H8"/>
    <mergeCell ref="H10:H16"/>
    <mergeCell ref="H18:H23"/>
    <mergeCell ref="K2:K23"/>
    <mergeCell ref="L9:X9"/>
    <mergeCell ref="L17:X17"/>
    <mergeCell ref="W2:W8"/>
    <mergeCell ref="W10:W16"/>
    <mergeCell ref="W18:W23"/>
    <mergeCell ref="S2:S8"/>
    <mergeCell ref="S10:S16"/>
    <mergeCell ref="S18:S23"/>
    <mergeCell ref="U2:U8"/>
    <mergeCell ref="U10:U16"/>
  </mergeCells>
  <phoneticPr fontId="1"/>
  <pageMargins left="0.78740157480314965" right="0.31496062992125984" top="0.55118110236220474" bottom="0" header="0.31496062992125984" footer="0.31496062992125984"/>
  <pageSetup paperSize="9" scale="42" orientation="portrait" r:id="rId1"/>
  <colBreaks count="1" manualBreakCount="1">
    <brk id="18" max="23"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455C1-69CF-4F19-8C0E-DC028CE5E31F}">
  <dimension ref="A1:H20"/>
  <sheetViews>
    <sheetView showZeros="0" view="pageBreakPreview" topLeftCell="A3" zoomScaleNormal="100" zoomScaleSheetLayoutView="100" workbookViewId="0">
      <selection activeCell="M17" sqref="M17"/>
    </sheetView>
  </sheetViews>
  <sheetFormatPr defaultRowHeight="25.5" customHeight="1"/>
  <cols>
    <col min="1" max="16384" width="9" style="1"/>
  </cols>
  <sheetData>
    <row r="1" spans="1:8" ht="25.5" customHeight="1">
      <c r="A1" s="136"/>
    </row>
    <row r="2" spans="1:8" ht="25.5" customHeight="1">
      <c r="A2" s="136"/>
    </row>
    <row r="3" spans="1:8" ht="25.5" customHeight="1">
      <c r="A3" s="176" t="s">
        <v>154</v>
      </c>
      <c r="B3" s="176"/>
      <c r="C3" s="176"/>
      <c r="D3" s="176"/>
      <c r="E3" s="176"/>
      <c r="F3" s="176"/>
      <c r="G3" s="176"/>
      <c r="H3" s="176"/>
    </row>
    <row r="4" spans="1:8" ht="25.5" customHeight="1">
      <c r="A4" s="10"/>
    </row>
    <row r="5" spans="1:8" ht="25.5" customHeight="1">
      <c r="A5" s="212" t="s">
        <v>104</v>
      </c>
      <c r="B5" s="212"/>
      <c r="C5" s="212"/>
      <c r="D5" s="212"/>
      <c r="E5" s="212"/>
      <c r="F5" s="212"/>
      <c r="G5" s="212"/>
      <c r="H5" s="212"/>
    </row>
    <row r="6" spans="1:8" ht="25.5" customHeight="1">
      <c r="A6" s="212"/>
      <c r="B6" s="212"/>
      <c r="C6" s="212"/>
      <c r="D6" s="212"/>
      <c r="E6" s="212"/>
      <c r="F6" s="212"/>
      <c r="G6" s="212"/>
      <c r="H6" s="212"/>
    </row>
    <row r="7" spans="1:8" ht="25.5" customHeight="1">
      <c r="A7" s="135"/>
      <c r="B7" s="135"/>
      <c r="C7" s="135"/>
      <c r="D7" s="135"/>
      <c r="E7" s="135"/>
      <c r="F7" s="135"/>
      <c r="G7" s="135"/>
      <c r="H7" s="135"/>
    </row>
    <row r="8" spans="1:8" ht="25.5" customHeight="1">
      <c r="A8" s="213" t="s">
        <v>11</v>
      </c>
      <c r="B8" s="213"/>
      <c r="C8" s="213"/>
      <c r="D8" s="213"/>
      <c r="E8" s="213"/>
      <c r="F8" s="213"/>
      <c r="G8" s="213"/>
      <c r="H8" s="213"/>
    </row>
    <row r="9" spans="1:8" ht="25.5" customHeight="1">
      <c r="A9" s="134"/>
      <c r="B9" s="134"/>
      <c r="C9" s="134"/>
      <c r="D9" s="134"/>
      <c r="E9" s="134"/>
      <c r="F9" s="134"/>
      <c r="G9" s="134"/>
      <c r="H9" s="134"/>
    </row>
    <row r="10" spans="1:8" ht="25.5" customHeight="1">
      <c r="A10" s="215" t="s">
        <v>128</v>
      </c>
      <c r="B10" s="215"/>
      <c r="C10" s="215"/>
      <c r="D10" s="215"/>
      <c r="E10" s="215"/>
      <c r="F10" s="215"/>
      <c r="G10" s="215"/>
      <c r="H10" s="215"/>
    </row>
    <row r="11" spans="1:8" ht="25.5" customHeight="1">
      <c r="A11" s="215"/>
      <c r="B11" s="215"/>
      <c r="C11" s="215"/>
      <c r="D11" s="215"/>
      <c r="E11" s="215"/>
      <c r="F11" s="215"/>
      <c r="G11" s="215"/>
      <c r="H11" s="215"/>
    </row>
    <row r="12" spans="1:8" ht="25.5" customHeight="1">
      <c r="A12" s="215"/>
      <c r="B12" s="215"/>
      <c r="C12" s="215"/>
      <c r="D12" s="215"/>
      <c r="E12" s="215"/>
      <c r="F12" s="215"/>
      <c r="G12" s="215"/>
      <c r="H12" s="215"/>
    </row>
    <row r="13" spans="1:8" ht="25.5" customHeight="1">
      <c r="A13" s="136"/>
    </row>
    <row r="14" spans="1:8" ht="25.5" customHeight="1">
      <c r="A14" s="214" t="str">
        <f>入力・許可一覧!C3</f>
        <v>令和〇年〇月〇日</v>
      </c>
      <c r="B14" s="214"/>
      <c r="C14" s="214"/>
      <c r="D14" s="214"/>
      <c r="E14" s="214"/>
      <c r="F14" s="214"/>
      <c r="G14" s="214"/>
      <c r="H14" s="214"/>
    </row>
    <row r="15" spans="1:8" ht="25.5" customHeight="1">
      <c r="A15" s="141"/>
      <c r="B15" s="141"/>
      <c r="C15" s="141"/>
      <c r="D15" s="141"/>
      <c r="E15" s="141"/>
      <c r="F15" s="141"/>
      <c r="G15" s="141"/>
      <c r="H15" s="141"/>
    </row>
    <row r="16" spans="1:8" ht="25.5" customHeight="1">
      <c r="A16" s="142" t="s">
        <v>13</v>
      </c>
      <c r="B16" s="103"/>
      <c r="C16" s="103"/>
      <c r="D16" s="103"/>
      <c r="E16" s="103"/>
      <c r="F16" s="103"/>
      <c r="G16" s="103"/>
      <c r="H16" s="103"/>
    </row>
    <row r="17" spans="1:8" ht="25.5" customHeight="1">
      <c r="A17" s="142"/>
      <c r="B17" s="103"/>
      <c r="C17" s="103"/>
      <c r="D17" s="103"/>
      <c r="E17" s="103"/>
      <c r="F17" s="103"/>
      <c r="G17" s="103"/>
      <c r="H17" s="103"/>
    </row>
    <row r="18" spans="1:8" ht="25.5" customHeight="1">
      <c r="A18" s="143"/>
      <c r="B18" s="103"/>
      <c r="C18" s="103"/>
      <c r="D18" s="103" t="s">
        <v>103</v>
      </c>
      <c r="E18" s="103"/>
      <c r="F18" s="144" t="str">
        <f>入力・許可一覧!C5</f>
        <v>野々市市三納一丁目１番地</v>
      </c>
      <c r="G18" s="103"/>
      <c r="H18" s="103"/>
    </row>
    <row r="19" spans="1:8" ht="25.5" customHeight="1">
      <c r="A19" s="143"/>
      <c r="B19" s="103"/>
      <c r="C19" s="103"/>
      <c r="D19" s="103" t="s">
        <v>2</v>
      </c>
      <c r="E19" s="103"/>
      <c r="F19" s="144" t="str">
        <f>入力・許可一覧!C6</f>
        <v>野々市市</v>
      </c>
      <c r="G19" s="103"/>
      <c r="H19" s="103"/>
    </row>
    <row r="20" spans="1:8" ht="25.5" customHeight="1">
      <c r="A20" s="145"/>
      <c r="B20" s="103"/>
      <c r="C20" s="103"/>
      <c r="D20" s="103" t="s">
        <v>3</v>
      </c>
      <c r="E20" s="103"/>
      <c r="F20" s="144" t="str">
        <f>入力・許可一覧!C7</f>
        <v>野々市　花子</v>
      </c>
      <c r="G20" s="103"/>
      <c r="H20" s="103"/>
    </row>
  </sheetData>
  <mergeCells count="5">
    <mergeCell ref="A3:H3"/>
    <mergeCell ref="A5:H6"/>
    <mergeCell ref="A8:H8"/>
    <mergeCell ref="A10:H12"/>
    <mergeCell ref="A14:H14"/>
  </mergeCells>
  <phoneticPr fontId="1"/>
  <pageMargins left="0.98425196850393704" right="0.31496062992125984" top="0.74803149606299213" bottom="0.74803149606299213" header="0.31496062992125984" footer="0.31496062992125984"/>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76161-9215-4638-92F1-0D2C6AAB47ED}">
  <dimension ref="A2:H26"/>
  <sheetViews>
    <sheetView showZeros="0" view="pageBreakPreview" topLeftCell="A4" zoomScaleNormal="100" zoomScaleSheetLayoutView="100" workbookViewId="0">
      <selection activeCell="L7" sqref="L7"/>
    </sheetView>
  </sheetViews>
  <sheetFormatPr defaultRowHeight="25.5" customHeight="1"/>
  <cols>
    <col min="1" max="16384" width="9" style="1"/>
  </cols>
  <sheetData>
    <row r="2" spans="1:8" ht="25.5" customHeight="1">
      <c r="H2" s="228" t="str">
        <f>入力・許可一覧!C3</f>
        <v>令和〇年〇月〇日</v>
      </c>
    </row>
    <row r="4" spans="1:8" ht="25.5" customHeight="1">
      <c r="A4" s="1" t="s">
        <v>0</v>
      </c>
    </row>
    <row r="5" spans="1:8" ht="25.5" customHeight="1">
      <c r="F5" s="229" t="str">
        <f>"〒"&amp;入力・許可一覧!C4</f>
        <v>〒921－8510</v>
      </c>
    </row>
    <row r="6" spans="1:8" ht="25.5" customHeight="1">
      <c r="D6" s="1" t="s">
        <v>1</v>
      </c>
      <c r="F6" s="229" t="str">
        <f>入力・許可一覧!C5</f>
        <v>野々市市三納一丁目１番地</v>
      </c>
    </row>
    <row r="7" spans="1:8" ht="25.5" customHeight="1">
      <c r="D7" s="1" t="s">
        <v>2</v>
      </c>
      <c r="F7" s="229" t="str">
        <f>入力・許可一覧!C6</f>
        <v>野々市市</v>
      </c>
    </row>
    <row r="8" spans="1:8" ht="25.5" customHeight="1">
      <c r="D8" s="1" t="s">
        <v>3</v>
      </c>
      <c r="F8" s="229" t="str">
        <f>入力・許可一覧!C7</f>
        <v>野々市　花子</v>
      </c>
    </row>
    <row r="9" spans="1:8" ht="25.5" customHeight="1">
      <c r="D9" s="1" t="s">
        <v>16</v>
      </c>
      <c r="F9" s="229" t="str">
        <f>入力・許可一覧!C8</f>
        <v>野々市　太郎</v>
      </c>
    </row>
    <row r="10" spans="1:8" ht="25.5" customHeight="1">
      <c r="D10" s="1" t="s">
        <v>15</v>
      </c>
      <c r="F10" s="229" t="str">
        <f>入力・許可一覧!C9</f>
        <v>（076）000－0000</v>
      </c>
    </row>
    <row r="12" spans="1:8" ht="25.5" customHeight="1">
      <c r="A12" s="176" t="s">
        <v>186</v>
      </c>
      <c r="B12" s="176"/>
      <c r="C12" s="176"/>
      <c r="D12" s="176"/>
      <c r="E12" s="176"/>
      <c r="F12" s="176"/>
      <c r="G12" s="176"/>
      <c r="H12" s="176"/>
    </row>
    <row r="14" spans="1:8" ht="25.5" customHeight="1">
      <c r="A14" s="212" t="str">
        <f>"　"&amp;[1]入力・許可一覧!C21&amp;"付け土第 "&amp;[1]入力・許可一覧!C16&amp;" 号により補助金交付決定の通知があった、田んぼダム事業貯留資材購入費補助を下記のとおり〔変更、中止、廃止〕したいので、承認されたく、野々市市補助金交付事務取扱規則第５条第２項の規定により申請します。"</f>
        <v>　令和〇年〇月〇日付け土第 〇〇〇 号により補助金交付決定の通知があった、田んぼダム事業貯留資材購入費補助を下記のとおり〔変更、中止、廃止〕したいので、承認されたく、野々市市補助金交付事務取扱規則第５条第２項の規定により申請します。</v>
      </c>
      <c r="B14" s="212"/>
      <c r="C14" s="212"/>
      <c r="D14" s="212"/>
      <c r="E14" s="212"/>
      <c r="F14" s="212"/>
      <c r="G14" s="212"/>
      <c r="H14" s="212"/>
    </row>
    <row r="15" spans="1:8" ht="25.5" customHeight="1">
      <c r="A15" s="212"/>
      <c r="B15" s="212"/>
      <c r="C15" s="212"/>
      <c r="D15" s="212"/>
      <c r="E15" s="212"/>
      <c r="F15" s="212"/>
      <c r="G15" s="212"/>
      <c r="H15" s="212"/>
    </row>
    <row r="16" spans="1:8" ht="25.5" customHeight="1">
      <c r="A16" s="212"/>
      <c r="B16" s="212"/>
      <c r="C16" s="212"/>
      <c r="D16" s="212"/>
      <c r="E16" s="212"/>
      <c r="F16" s="212"/>
      <c r="G16" s="212"/>
      <c r="H16" s="212"/>
    </row>
    <row r="17" spans="1:8" ht="25.5" customHeight="1">
      <c r="A17" s="213" t="s">
        <v>38</v>
      </c>
      <c r="B17" s="213"/>
      <c r="C17" s="213"/>
      <c r="D17" s="213"/>
      <c r="E17" s="213"/>
      <c r="F17" s="213"/>
      <c r="G17" s="213"/>
      <c r="H17" s="213"/>
    </row>
    <row r="18" spans="1:8" ht="25.5" customHeight="1">
      <c r="A18" s="1" t="s">
        <v>187</v>
      </c>
      <c r="E18" s="230" t="str">
        <f>[1]入力・許可一覧!C22</f>
        <v>設置資材変更のため</v>
      </c>
      <c r="F18" s="230"/>
      <c r="G18" s="230"/>
      <c r="H18" s="230"/>
    </row>
    <row r="19" spans="1:8" ht="25.5" customHeight="1">
      <c r="A19" s="1" t="s">
        <v>188</v>
      </c>
      <c r="D19" s="1" t="s">
        <v>189</v>
      </c>
      <c r="G19" s="231">
        <f>入力・許可一覧!C18</f>
        <v>26800</v>
      </c>
      <c r="H19" s="1" t="s">
        <v>190</v>
      </c>
    </row>
    <row r="20" spans="1:8" ht="25.5" customHeight="1">
      <c r="D20" s="1" t="s">
        <v>184</v>
      </c>
      <c r="G20" s="231">
        <f>入力・許可一覧!C23</f>
        <v>22200</v>
      </c>
      <c r="H20" s="1" t="s">
        <v>190</v>
      </c>
    </row>
    <row r="21" spans="1:8" ht="25.5" customHeight="1">
      <c r="D21" s="1" t="s">
        <v>191</v>
      </c>
      <c r="G21" s="231">
        <f>入力・許可一覧!C24</f>
        <v>-4600</v>
      </c>
      <c r="H21" s="1" t="s">
        <v>190</v>
      </c>
    </row>
    <row r="22" spans="1:8" ht="25.5" customHeight="1">
      <c r="A22" s="1" t="s">
        <v>192</v>
      </c>
    </row>
    <row r="25" spans="1:8" ht="25.5" customHeight="1">
      <c r="A25" s="212" t="s">
        <v>193</v>
      </c>
      <c r="B25" s="212"/>
      <c r="C25" s="212"/>
      <c r="D25" s="212"/>
      <c r="E25" s="212"/>
      <c r="F25" s="212"/>
      <c r="G25" s="212"/>
      <c r="H25" s="212"/>
    </row>
    <row r="26" spans="1:8" ht="25.5" customHeight="1">
      <c r="A26" s="212"/>
      <c r="B26" s="212"/>
      <c r="C26" s="212"/>
      <c r="D26" s="212"/>
      <c r="E26" s="212"/>
      <c r="F26" s="212"/>
      <c r="G26" s="212"/>
      <c r="H26" s="212"/>
    </row>
  </sheetData>
  <mergeCells count="5">
    <mergeCell ref="A12:H12"/>
    <mergeCell ref="A14:H16"/>
    <mergeCell ref="A17:H17"/>
    <mergeCell ref="E18:H18"/>
    <mergeCell ref="A25:H26"/>
  </mergeCells>
  <phoneticPr fontId="1"/>
  <pageMargins left="0.98425196850393704"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B266E-D7A8-4D25-96F9-4299F50E68E4}">
  <dimension ref="A1"/>
  <sheetViews>
    <sheetView workbookViewId="0">
      <selection activeCell="H25" sqref="H25"/>
    </sheetView>
  </sheetViews>
  <sheetFormatPr defaultRowHeight="18.7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07430-5E8F-43FA-A42B-83BBFF2AA8EA}">
  <sheetPr>
    <tabColor rgb="FFFFC000"/>
  </sheetPr>
  <dimension ref="A2:H29"/>
  <sheetViews>
    <sheetView showZeros="0" view="pageBreakPreview" zoomScaleNormal="100" zoomScaleSheetLayoutView="100" workbookViewId="0">
      <selection activeCell="E19" sqref="E19:F19"/>
    </sheetView>
  </sheetViews>
  <sheetFormatPr defaultRowHeight="25.5" customHeight="1"/>
  <cols>
    <col min="1" max="4" width="9" style="1"/>
    <col min="5" max="5" width="9" style="1" customWidth="1"/>
    <col min="6" max="16384" width="9" style="1"/>
  </cols>
  <sheetData>
    <row r="2" spans="1:8" ht="25.5" customHeight="1">
      <c r="A2" s="103"/>
      <c r="B2" s="103"/>
      <c r="C2" s="103"/>
      <c r="D2" s="103"/>
      <c r="E2" s="103"/>
      <c r="F2" s="103"/>
      <c r="G2" s="103"/>
      <c r="H2" s="156" t="str">
        <f>入力・許可一覧!C3</f>
        <v>令和〇年〇月〇日</v>
      </c>
    </row>
    <row r="3" spans="1:8" ht="25.5" customHeight="1">
      <c r="A3" s="103"/>
      <c r="B3" s="103"/>
      <c r="C3" s="103"/>
      <c r="D3" s="103"/>
      <c r="E3" s="103"/>
      <c r="F3" s="103"/>
      <c r="G3" s="103"/>
      <c r="H3" s="103"/>
    </row>
    <row r="4" spans="1:8" ht="25.5" customHeight="1">
      <c r="A4" s="103" t="s">
        <v>0</v>
      </c>
      <c r="B4" s="103"/>
      <c r="C4" s="103"/>
      <c r="D4" s="103"/>
      <c r="E4" s="103"/>
      <c r="F4" s="103"/>
      <c r="G4" s="103"/>
      <c r="H4" s="103"/>
    </row>
    <row r="5" spans="1:8" ht="25.5" customHeight="1">
      <c r="A5" s="103"/>
      <c r="B5" s="103"/>
      <c r="C5" s="103"/>
      <c r="D5" s="103"/>
      <c r="E5" s="103"/>
      <c r="F5" s="144" t="str">
        <f>"〒"&amp;入力・許可一覧!C4</f>
        <v>〒921－8510</v>
      </c>
      <c r="G5" s="103"/>
      <c r="H5" s="103"/>
    </row>
    <row r="6" spans="1:8" ht="25.5" customHeight="1">
      <c r="A6" s="103"/>
      <c r="B6" s="103"/>
      <c r="C6" s="103"/>
      <c r="D6" s="103" t="s">
        <v>1</v>
      </c>
      <c r="E6" s="103"/>
      <c r="F6" s="144" t="str">
        <f>入力・許可一覧!C5</f>
        <v>野々市市三納一丁目１番地</v>
      </c>
      <c r="G6" s="103"/>
      <c r="H6" s="103"/>
    </row>
    <row r="7" spans="1:8" ht="25.5" customHeight="1">
      <c r="A7" s="103"/>
      <c r="B7" s="103"/>
      <c r="C7" s="103"/>
      <c r="D7" s="103" t="s">
        <v>2</v>
      </c>
      <c r="E7" s="103"/>
      <c r="F7" s="144" t="str">
        <f>入力・許可一覧!C6</f>
        <v>野々市市</v>
      </c>
      <c r="G7" s="103"/>
      <c r="H7" s="103"/>
    </row>
    <row r="8" spans="1:8" ht="25.5" customHeight="1">
      <c r="A8" s="103"/>
      <c r="B8" s="103"/>
      <c r="C8" s="103"/>
      <c r="D8" s="103" t="s">
        <v>3</v>
      </c>
      <c r="E8" s="103"/>
      <c r="F8" s="144" t="str">
        <f>入力・許可一覧!C7</f>
        <v>野々市　花子</v>
      </c>
      <c r="G8" s="103"/>
      <c r="H8" s="103"/>
    </row>
    <row r="9" spans="1:8" ht="25.5" customHeight="1">
      <c r="A9" s="103"/>
      <c r="B9" s="103"/>
      <c r="C9" s="103"/>
      <c r="D9" s="103" t="s">
        <v>16</v>
      </c>
      <c r="E9" s="103"/>
      <c r="F9" s="144" t="str">
        <f>入力・許可一覧!C8</f>
        <v>野々市　太郎</v>
      </c>
      <c r="G9" s="103"/>
      <c r="H9" s="103"/>
    </row>
    <row r="10" spans="1:8" ht="25.5" customHeight="1">
      <c r="A10" s="103"/>
      <c r="B10" s="103"/>
      <c r="C10" s="103"/>
      <c r="D10" s="103" t="s">
        <v>79</v>
      </c>
      <c r="E10" s="103"/>
      <c r="F10" s="144" t="str">
        <f>入力・許可一覧!C9</f>
        <v>（076）000－0000</v>
      </c>
      <c r="G10" s="103"/>
      <c r="H10" s="103"/>
    </row>
    <row r="11" spans="1:8" ht="25.5" customHeight="1">
      <c r="A11" s="103"/>
      <c r="B11" s="103"/>
      <c r="C11" s="103"/>
      <c r="D11" s="103"/>
      <c r="E11" s="103"/>
      <c r="F11" s="103"/>
      <c r="G11" s="103"/>
      <c r="H11" s="103"/>
    </row>
    <row r="12" spans="1:8" ht="25.5" customHeight="1">
      <c r="A12" s="173" t="s">
        <v>14</v>
      </c>
      <c r="B12" s="173"/>
      <c r="C12" s="173"/>
      <c r="D12" s="173"/>
      <c r="E12" s="173"/>
      <c r="F12" s="173"/>
      <c r="G12" s="173"/>
      <c r="H12" s="173"/>
    </row>
    <row r="13" spans="1:8" ht="25.5" customHeight="1">
      <c r="A13" s="103"/>
      <c r="B13" s="103"/>
      <c r="C13" s="103"/>
      <c r="D13" s="103"/>
      <c r="E13" s="103"/>
      <c r="F13" s="103"/>
      <c r="G13" s="103"/>
      <c r="H13" s="103"/>
    </row>
    <row r="14" spans="1:8" ht="25.5" customHeight="1">
      <c r="A14" s="103" t="s">
        <v>17</v>
      </c>
      <c r="B14" s="103"/>
      <c r="C14" s="103"/>
      <c r="D14" s="103"/>
      <c r="E14" s="103"/>
      <c r="F14" s="103"/>
      <c r="G14" s="103"/>
      <c r="H14" s="103"/>
    </row>
    <row r="15" spans="1:8" ht="25.5" customHeight="1">
      <c r="A15" s="103"/>
      <c r="B15" s="103"/>
      <c r="C15" s="103"/>
      <c r="D15" s="103"/>
      <c r="E15" s="103"/>
      <c r="F15" s="103"/>
      <c r="G15" s="103"/>
      <c r="H15" s="103"/>
    </row>
    <row r="16" spans="1:8" ht="25.5" customHeight="1">
      <c r="A16" s="174" t="s">
        <v>38</v>
      </c>
      <c r="B16" s="174"/>
      <c r="C16" s="174"/>
      <c r="D16" s="174"/>
      <c r="E16" s="174"/>
      <c r="F16" s="174"/>
      <c r="G16" s="174"/>
      <c r="H16" s="174"/>
    </row>
    <row r="17" spans="1:8" ht="25.5" customHeight="1">
      <c r="A17" s="103" t="s">
        <v>4</v>
      </c>
      <c r="B17" s="103"/>
      <c r="C17" s="103"/>
      <c r="D17" s="103"/>
      <c r="E17" s="144" t="str">
        <f>入力・許可一覧!C10</f>
        <v>令和５年度</v>
      </c>
      <c r="F17" s="103"/>
      <c r="G17" s="103"/>
      <c r="H17" s="103"/>
    </row>
    <row r="18" spans="1:8" ht="25.5" customHeight="1">
      <c r="A18" s="103" t="s">
        <v>5</v>
      </c>
      <c r="B18" s="103"/>
      <c r="C18" s="103"/>
      <c r="D18" s="103"/>
      <c r="E18" s="103" t="s">
        <v>39</v>
      </c>
      <c r="F18" s="103"/>
      <c r="G18" s="103"/>
      <c r="H18" s="103"/>
    </row>
    <row r="19" spans="1:8" ht="25.5" customHeight="1">
      <c r="A19" s="103" t="s">
        <v>10</v>
      </c>
      <c r="B19" s="103"/>
      <c r="C19" s="103"/>
      <c r="D19" s="103"/>
      <c r="E19" s="175">
        <f>入力・許可一覧!C11</f>
        <v>26800</v>
      </c>
      <c r="F19" s="175"/>
      <c r="G19" s="157"/>
      <c r="H19" s="103"/>
    </row>
    <row r="20" spans="1:8" ht="25.5" customHeight="1">
      <c r="A20" s="103" t="s">
        <v>6</v>
      </c>
      <c r="B20" s="103"/>
      <c r="C20" s="103"/>
      <c r="D20" s="103"/>
      <c r="E20" s="103" t="s">
        <v>18</v>
      </c>
      <c r="F20" s="103"/>
      <c r="G20" s="103"/>
      <c r="H20" s="103"/>
    </row>
    <row r="21" spans="1:8" ht="25.5" customHeight="1">
      <c r="A21" s="103" t="s">
        <v>9</v>
      </c>
      <c r="B21" s="103"/>
      <c r="C21" s="103"/>
      <c r="D21" s="103"/>
      <c r="E21" s="103" t="s">
        <v>8</v>
      </c>
      <c r="F21" s="103"/>
      <c r="G21" s="103"/>
      <c r="H21" s="103"/>
    </row>
    <row r="22" spans="1:8" ht="25.5" customHeight="1">
      <c r="A22" s="103" t="s">
        <v>7</v>
      </c>
      <c r="B22" s="103"/>
      <c r="C22" s="103"/>
      <c r="D22" s="103"/>
      <c r="E22" s="103" t="s">
        <v>69</v>
      </c>
      <c r="F22" s="103"/>
      <c r="G22" s="103"/>
      <c r="H22" s="156" t="str">
        <f>入力・許可一覧!C12</f>
        <v>令和〇年〇月〇日</v>
      </c>
    </row>
    <row r="23" spans="1:8" ht="25.5" customHeight="1">
      <c r="A23" s="103"/>
      <c r="B23" s="103"/>
      <c r="C23" s="103"/>
      <c r="D23" s="103"/>
      <c r="E23" s="103" t="s">
        <v>70</v>
      </c>
      <c r="F23" s="103"/>
      <c r="G23" s="103"/>
      <c r="H23" s="156" t="str">
        <f>入力・許可一覧!C13</f>
        <v>令和〇年〇月〇日</v>
      </c>
    </row>
    <row r="24" spans="1:8" ht="25.5" customHeight="1">
      <c r="A24" s="103" t="s">
        <v>19</v>
      </c>
      <c r="B24" s="103"/>
      <c r="C24" s="103"/>
      <c r="D24" s="103"/>
      <c r="E24" s="103" t="s">
        <v>102</v>
      </c>
      <c r="F24" s="103"/>
      <c r="G24" s="103"/>
      <c r="H24" s="103"/>
    </row>
    <row r="25" spans="1:8" ht="25.5" customHeight="1">
      <c r="A25" s="103"/>
      <c r="B25" s="103"/>
      <c r="C25" s="103"/>
      <c r="D25" s="103"/>
      <c r="E25" s="103" t="s">
        <v>101</v>
      </c>
      <c r="F25" s="103"/>
      <c r="G25" s="103"/>
      <c r="H25" s="103"/>
    </row>
    <row r="26" spans="1:8" ht="25.5" customHeight="1">
      <c r="A26" s="103"/>
      <c r="B26" s="103"/>
      <c r="C26" s="103"/>
      <c r="D26" s="103"/>
      <c r="E26" s="103" t="s">
        <v>100</v>
      </c>
      <c r="F26" s="103"/>
      <c r="G26" s="103"/>
      <c r="H26" s="103"/>
    </row>
    <row r="27" spans="1:8" ht="25.5" customHeight="1">
      <c r="A27" s="103"/>
      <c r="B27" s="103"/>
      <c r="C27" s="103"/>
      <c r="D27" s="103"/>
      <c r="E27" s="103" t="s">
        <v>153</v>
      </c>
      <c r="F27" s="103"/>
      <c r="G27" s="103"/>
      <c r="H27" s="103"/>
    </row>
    <row r="28" spans="1:8" ht="25.5" customHeight="1">
      <c r="A28" s="103"/>
      <c r="B28" s="103"/>
      <c r="C28" s="103"/>
      <c r="D28" s="103"/>
      <c r="E28" s="103" t="s">
        <v>151</v>
      </c>
      <c r="F28" s="103"/>
      <c r="G28" s="103"/>
      <c r="H28" s="103"/>
    </row>
    <row r="29" spans="1:8" ht="25.5" customHeight="1">
      <c r="A29" s="103"/>
      <c r="B29" s="103"/>
      <c r="C29" s="103"/>
      <c r="D29" s="103"/>
      <c r="E29" s="103" t="s">
        <v>152</v>
      </c>
      <c r="F29" s="103"/>
      <c r="G29" s="103"/>
      <c r="H29" s="103"/>
    </row>
  </sheetData>
  <mergeCells count="3">
    <mergeCell ref="A12:H12"/>
    <mergeCell ref="A16:H16"/>
    <mergeCell ref="E19:F19"/>
  </mergeCells>
  <phoneticPr fontId="1"/>
  <pageMargins left="0.98425196850393704" right="0.7086614173228347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B6427-C06F-42CD-B3A7-170D3018A67D}">
  <sheetPr>
    <tabColor rgb="FFFFC000"/>
  </sheetPr>
  <dimension ref="A1:E14"/>
  <sheetViews>
    <sheetView view="pageBreakPreview" zoomScaleNormal="100" zoomScaleSheetLayoutView="100" workbookViewId="0">
      <selection activeCell="B5" sqref="B5:B9"/>
    </sheetView>
  </sheetViews>
  <sheetFormatPr defaultRowHeight="60" customHeight="1"/>
  <cols>
    <col min="1" max="1" width="19.125" style="1" customWidth="1"/>
    <col min="2" max="2" width="36.625" style="1" customWidth="1"/>
    <col min="3" max="3" width="20.625" style="1" customWidth="1"/>
    <col min="4" max="16384" width="9" style="1"/>
  </cols>
  <sheetData>
    <row r="1" spans="1:5" ht="25.5" customHeight="1">
      <c r="A1" s="176" t="s">
        <v>36</v>
      </c>
      <c r="B1" s="176"/>
      <c r="C1" s="176"/>
      <c r="D1" s="13"/>
      <c r="E1" s="13"/>
    </row>
    <row r="2" spans="1:5" ht="25.5" customHeight="1"/>
    <row r="3" spans="1:5" ht="25.5" customHeight="1">
      <c r="A3" s="1" t="s">
        <v>99</v>
      </c>
    </row>
    <row r="4" spans="1:5" s="14" customFormat="1" ht="25.5" customHeight="1">
      <c r="A4" s="15" t="s">
        <v>20</v>
      </c>
      <c r="B4" s="15" t="s">
        <v>81</v>
      </c>
      <c r="C4" s="15" t="s">
        <v>21</v>
      </c>
    </row>
    <row r="5" spans="1:5" ht="60" customHeight="1">
      <c r="A5" s="158" t="s">
        <v>161</v>
      </c>
      <c r="B5" s="140" t="s">
        <v>22</v>
      </c>
      <c r="C5" s="159" t="s">
        <v>162</v>
      </c>
    </row>
    <row r="6" spans="1:5" ht="60" customHeight="1">
      <c r="A6" s="158" t="s">
        <v>163</v>
      </c>
      <c r="B6" s="140" t="s">
        <v>80</v>
      </c>
      <c r="C6" s="140"/>
    </row>
    <row r="7" spans="1:5" ht="60" customHeight="1">
      <c r="A7" s="158" t="s">
        <v>163</v>
      </c>
      <c r="B7" s="140" t="s">
        <v>22</v>
      </c>
      <c r="C7" s="159" t="s">
        <v>162</v>
      </c>
    </row>
    <row r="8" spans="1:5" ht="60" customHeight="1">
      <c r="A8" s="158" t="s">
        <v>163</v>
      </c>
      <c r="B8" s="139" t="s">
        <v>23</v>
      </c>
      <c r="C8" s="140"/>
    </row>
    <row r="9" spans="1:5" ht="60" customHeight="1">
      <c r="A9" s="158" t="s">
        <v>163</v>
      </c>
      <c r="B9" s="140" t="s">
        <v>22</v>
      </c>
      <c r="C9" s="159" t="s">
        <v>162</v>
      </c>
    </row>
    <row r="10" spans="1:5" ht="60" customHeight="1">
      <c r="A10" s="117"/>
      <c r="B10" s="118"/>
      <c r="C10" s="118"/>
    </row>
    <row r="11" spans="1:5" ht="60" customHeight="1">
      <c r="A11" s="120"/>
      <c r="B11" s="118"/>
      <c r="C11" s="118"/>
    </row>
    <row r="12" spans="1:5" ht="60" customHeight="1">
      <c r="A12" s="120"/>
      <c r="B12" s="118"/>
      <c r="C12" s="118"/>
    </row>
    <row r="13" spans="1:5" ht="60" customHeight="1">
      <c r="A13" s="120"/>
      <c r="B13" s="118"/>
      <c r="C13" s="118"/>
    </row>
    <row r="14" spans="1:5" ht="60" customHeight="1">
      <c r="A14" s="120"/>
      <c r="B14" s="118"/>
      <c r="C14" s="118"/>
    </row>
  </sheetData>
  <mergeCells count="1">
    <mergeCell ref="A1:C1"/>
  </mergeCells>
  <phoneticPr fontId="1"/>
  <printOptions horizontalCentered="1"/>
  <pageMargins left="0.78740157480314965"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46705-8FE2-4B8E-BC95-45C8A9B0CDF9}">
  <sheetPr>
    <tabColor rgb="FFFFC000"/>
  </sheetPr>
  <dimension ref="A1:H17"/>
  <sheetViews>
    <sheetView showZeros="0" view="pageBreakPreview" zoomScaleNormal="100" zoomScaleSheetLayoutView="100" workbookViewId="0">
      <selection activeCell="B6" sqref="B6"/>
    </sheetView>
  </sheetViews>
  <sheetFormatPr defaultRowHeight="30" customHeight="1"/>
  <cols>
    <col min="1" max="1" width="19.125" style="1" customWidth="1"/>
    <col min="2" max="2" width="18.125" style="1" customWidth="1"/>
    <col min="3" max="3" width="28.75" style="1" customWidth="1"/>
    <col min="4" max="16384" width="9" style="1"/>
  </cols>
  <sheetData>
    <row r="1" spans="1:8" ht="30" customHeight="1">
      <c r="A1" s="176" t="s">
        <v>57</v>
      </c>
      <c r="B1" s="176"/>
      <c r="C1" s="176"/>
      <c r="D1" s="16"/>
      <c r="E1" s="16"/>
      <c r="F1" s="16"/>
      <c r="G1" s="16"/>
      <c r="H1" s="16"/>
    </row>
    <row r="3" spans="1:8" ht="30" customHeight="1" thickBot="1">
      <c r="A3" s="9" t="s">
        <v>25</v>
      </c>
    </row>
    <row r="4" spans="1:8" s="14" customFormat="1" ht="30" customHeight="1" thickBot="1">
      <c r="A4" s="27" t="s">
        <v>28</v>
      </c>
      <c r="B4" s="28" t="s">
        <v>29</v>
      </c>
      <c r="C4" s="29" t="s">
        <v>30</v>
      </c>
    </row>
    <row r="5" spans="1:8" ht="30" customHeight="1">
      <c r="A5" s="17" t="s">
        <v>24</v>
      </c>
      <c r="B5" s="35">
        <f>実施設計書!E18</f>
        <v>26800</v>
      </c>
      <c r="C5" s="32"/>
    </row>
    <row r="6" spans="1:8" ht="30" customHeight="1">
      <c r="A6" s="23" t="s">
        <v>31</v>
      </c>
      <c r="B6" s="36">
        <f>実施設計書!E16-実施設計書!E18</f>
        <v>26820</v>
      </c>
      <c r="C6" s="24"/>
    </row>
    <row r="7" spans="1:8" ht="30" customHeight="1">
      <c r="A7" s="23"/>
      <c r="B7" s="36"/>
      <c r="C7" s="24"/>
    </row>
    <row r="8" spans="1:8" ht="30" customHeight="1" thickBot="1">
      <c r="A8" s="20"/>
      <c r="B8" s="37"/>
      <c r="C8" s="21"/>
    </row>
    <row r="9" spans="1:8" ht="30" customHeight="1" thickBot="1">
      <c r="A9" s="30" t="s">
        <v>27</v>
      </c>
      <c r="B9" s="38">
        <f>SUM(B5:B8)</f>
        <v>53620</v>
      </c>
      <c r="C9" s="31"/>
    </row>
    <row r="10" spans="1:8" ht="30" customHeight="1">
      <c r="A10" s="25"/>
      <c r="B10" s="26"/>
      <c r="C10" s="26"/>
    </row>
    <row r="11" spans="1:8" ht="30" customHeight="1" thickBot="1">
      <c r="A11" s="22" t="s">
        <v>26</v>
      </c>
      <c r="B11" s="12"/>
      <c r="C11" s="12"/>
    </row>
    <row r="12" spans="1:8" ht="30" customHeight="1" thickBot="1">
      <c r="A12" s="27" t="s">
        <v>28</v>
      </c>
      <c r="B12" s="28" t="s">
        <v>29</v>
      </c>
      <c r="C12" s="29" t="s">
        <v>30</v>
      </c>
    </row>
    <row r="13" spans="1:8" ht="30" customHeight="1">
      <c r="A13" s="102" t="s">
        <v>82</v>
      </c>
      <c r="B13" s="35">
        <f>B9</f>
        <v>53620</v>
      </c>
      <c r="C13" s="32" t="s">
        <v>167</v>
      </c>
    </row>
    <row r="14" spans="1:8" ht="30" customHeight="1">
      <c r="A14" s="81"/>
      <c r="B14" s="82"/>
      <c r="C14" s="83"/>
    </row>
    <row r="15" spans="1:8" ht="30" customHeight="1">
      <c r="A15" s="18"/>
      <c r="B15" s="39"/>
      <c r="C15" s="19"/>
    </row>
    <row r="16" spans="1:8" ht="30" customHeight="1" thickBot="1">
      <c r="A16" s="20"/>
      <c r="B16" s="37"/>
      <c r="C16" s="21"/>
    </row>
    <row r="17" spans="1:3" ht="30" customHeight="1" thickBot="1">
      <c r="A17" s="33" t="s">
        <v>27</v>
      </c>
      <c r="B17" s="40">
        <f>SUM(B13:B16)</f>
        <v>53620</v>
      </c>
      <c r="C17" s="34"/>
    </row>
  </sheetData>
  <mergeCells count="1">
    <mergeCell ref="A1:C1"/>
  </mergeCells>
  <phoneticPr fontId="1"/>
  <printOptions horizontalCentered="1"/>
  <pageMargins left="0.78740157480314965" right="0.70866141732283472" top="0.74803149606299213" bottom="0.74803149606299213" header="0.31496062992125984" footer="0.31496062992125984"/>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907B8-ABA8-4920-96CE-22AB7EC4379F}">
  <sheetPr>
    <tabColor rgb="FFFFC000"/>
  </sheetPr>
  <dimension ref="A1:H24"/>
  <sheetViews>
    <sheetView showZeros="0" view="pageBreakPreview" zoomScaleNormal="100" zoomScaleSheetLayoutView="100" workbookViewId="0">
      <selection activeCell="K7" sqref="K7"/>
    </sheetView>
  </sheetViews>
  <sheetFormatPr defaultRowHeight="36" customHeight="1"/>
  <cols>
    <col min="1" max="1" width="17.375" customWidth="1"/>
    <col min="2" max="2" width="15.875" customWidth="1"/>
    <col min="3" max="3" width="7.75" customWidth="1"/>
    <col min="4" max="4" width="11.625" customWidth="1"/>
    <col min="5" max="5" width="16.625" customWidth="1"/>
    <col min="6" max="6" width="12" customWidth="1"/>
    <col min="7" max="7" width="15.75" customWidth="1"/>
  </cols>
  <sheetData>
    <row r="1" spans="1:6" ht="36" customHeight="1">
      <c r="A1" s="176" t="s">
        <v>166</v>
      </c>
      <c r="B1" s="176"/>
      <c r="C1" s="176"/>
      <c r="D1" s="176"/>
      <c r="E1" s="176"/>
      <c r="F1" s="176"/>
    </row>
    <row r="2" spans="1:6" ht="36" customHeight="1" thickBot="1">
      <c r="A2" s="41"/>
    </row>
    <row r="3" spans="1:6" ht="18.75" customHeight="1">
      <c r="A3" s="178" t="s">
        <v>35</v>
      </c>
      <c r="B3" s="180" t="s">
        <v>83</v>
      </c>
      <c r="C3" s="180" t="s">
        <v>34</v>
      </c>
      <c r="D3" s="180" t="s">
        <v>118</v>
      </c>
      <c r="E3" s="67" t="s">
        <v>33</v>
      </c>
      <c r="F3" s="182" t="s">
        <v>32</v>
      </c>
    </row>
    <row r="4" spans="1:6" ht="18.75" customHeight="1">
      <c r="A4" s="179"/>
      <c r="B4" s="181"/>
      <c r="C4" s="181"/>
      <c r="D4" s="181"/>
      <c r="E4" s="72" t="s">
        <v>88</v>
      </c>
      <c r="F4" s="183"/>
    </row>
    <row r="5" spans="1:6" ht="36" customHeight="1">
      <c r="A5" s="111" t="s">
        <v>109</v>
      </c>
      <c r="B5" s="112" t="s">
        <v>106</v>
      </c>
      <c r="C5" s="113">
        <v>10</v>
      </c>
      <c r="D5" s="89">
        <v>610</v>
      </c>
      <c r="E5" s="89">
        <f>C5*D5</f>
        <v>6100</v>
      </c>
      <c r="F5" s="114" t="s">
        <v>114</v>
      </c>
    </row>
    <row r="6" spans="1:6" ht="36" customHeight="1">
      <c r="A6" s="111" t="s">
        <v>108</v>
      </c>
      <c r="B6" s="112" t="s">
        <v>107</v>
      </c>
      <c r="C6" s="113">
        <v>10</v>
      </c>
      <c r="D6" s="89">
        <v>3780</v>
      </c>
      <c r="E6" s="89">
        <f>C6*D6</f>
        <v>37800</v>
      </c>
      <c r="F6" s="114" t="s">
        <v>114</v>
      </c>
    </row>
    <row r="7" spans="1:6" ht="36" customHeight="1">
      <c r="A7" s="111" t="s">
        <v>116</v>
      </c>
      <c r="B7" s="112" t="s">
        <v>110</v>
      </c>
      <c r="C7" s="113">
        <v>1</v>
      </c>
      <c r="D7" s="89">
        <v>1980</v>
      </c>
      <c r="E7" s="89">
        <f>C7*D7</f>
        <v>1980</v>
      </c>
      <c r="F7" s="114" t="s">
        <v>111</v>
      </c>
    </row>
    <row r="8" spans="1:6" ht="36" customHeight="1">
      <c r="A8" s="111" t="s">
        <v>115</v>
      </c>
      <c r="B8" s="112" t="s">
        <v>112</v>
      </c>
      <c r="C8" s="113">
        <v>30</v>
      </c>
      <c r="D8" s="89">
        <v>258</v>
      </c>
      <c r="E8" s="89">
        <f>C8*D8</f>
        <v>7740</v>
      </c>
      <c r="F8" s="114" t="s">
        <v>111</v>
      </c>
    </row>
    <row r="9" spans="1:6" ht="36" customHeight="1">
      <c r="A9" s="115" t="s">
        <v>117</v>
      </c>
      <c r="B9" s="112"/>
      <c r="C9" s="113"/>
      <c r="D9" s="89"/>
      <c r="E9" s="89">
        <f t="shared" ref="E9:E14" si="0">C9*D9</f>
        <v>0</v>
      </c>
      <c r="F9" s="114"/>
    </row>
    <row r="10" spans="1:6" ht="36" customHeight="1">
      <c r="A10" s="116"/>
      <c r="B10" s="112"/>
      <c r="C10" s="113"/>
      <c r="D10" s="89"/>
      <c r="E10" s="89">
        <f t="shared" si="0"/>
        <v>0</v>
      </c>
      <c r="F10" s="114"/>
    </row>
    <row r="11" spans="1:6" ht="36" customHeight="1">
      <c r="A11" s="116"/>
      <c r="B11" s="112"/>
      <c r="C11" s="113"/>
      <c r="D11" s="89"/>
      <c r="E11" s="89">
        <f t="shared" si="0"/>
        <v>0</v>
      </c>
      <c r="F11" s="114"/>
    </row>
    <row r="12" spans="1:6" ht="36" customHeight="1">
      <c r="A12" s="116"/>
      <c r="B12" s="112"/>
      <c r="C12" s="113"/>
      <c r="D12" s="89"/>
      <c r="E12" s="89">
        <f t="shared" si="0"/>
        <v>0</v>
      </c>
      <c r="F12" s="114"/>
    </row>
    <row r="13" spans="1:6" ht="36" customHeight="1">
      <c r="A13" s="116"/>
      <c r="B13" s="112"/>
      <c r="C13" s="113"/>
      <c r="D13" s="89"/>
      <c r="E13" s="89">
        <f t="shared" si="0"/>
        <v>0</v>
      </c>
      <c r="F13" s="114"/>
    </row>
    <row r="14" spans="1:6" ht="36" customHeight="1">
      <c r="A14" s="116"/>
      <c r="B14" s="112"/>
      <c r="C14" s="113"/>
      <c r="D14" s="89"/>
      <c r="E14" s="89">
        <f t="shared" si="0"/>
        <v>0</v>
      </c>
      <c r="F14" s="114"/>
    </row>
    <row r="15" spans="1:6" ht="36" customHeight="1">
      <c r="A15" s="116"/>
      <c r="B15" s="112"/>
      <c r="C15" s="113"/>
      <c r="D15" s="89"/>
      <c r="E15" s="89">
        <f>C15*D15</f>
        <v>0</v>
      </c>
      <c r="F15" s="114"/>
    </row>
    <row r="16" spans="1:6" ht="36" customHeight="1">
      <c r="A16" s="65" t="s">
        <v>87</v>
      </c>
      <c r="B16" s="75"/>
      <c r="C16" s="76"/>
      <c r="D16" s="76"/>
      <c r="E16" s="68">
        <f>SUM(E5:F15)</f>
        <v>53620</v>
      </c>
      <c r="F16" s="69"/>
    </row>
    <row r="17" spans="1:8" ht="36" customHeight="1">
      <c r="A17" s="65" t="s">
        <v>84</v>
      </c>
      <c r="B17" s="77"/>
      <c r="C17" s="77"/>
      <c r="D17" s="78"/>
      <c r="E17" s="70">
        <f>E16/2</f>
        <v>26810</v>
      </c>
      <c r="F17" s="88" t="s">
        <v>119</v>
      </c>
    </row>
    <row r="18" spans="1:8" ht="36" customHeight="1" thickBot="1">
      <c r="A18" s="66" t="s">
        <v>85</v>
      </c>
      <c r="B18" s="79"/>
      <c r="C18" s="79"/>
      <c r="D18" s="80"/>
      <c r="E18" s="71">
        <f>ROUNDDOWN(E17,-2)</f>
        <v>26800</v>
      </c>
      <c r="F18" s="5" t="s">
        <v>86</v>
      </c>
    </row>
    <row r="19" spans="1:8" ht="19.5" customHeight="1">
      <c r="A19" s="160" t="s">
        <v>156</v>
      </c>
      <c r="B19" s="161"/>
      <c r="C19" s="161"/>
      <c r="D19" s="161"/>
      <c r="E19" s="161"/>
      <c r="F19" s="161"/>
    </row>
    <row r="20" spans="1:8" ht="19.5" customHeight="1">
      <c r="A20" s="177" t="s">
        <v>164</v>
      </c>
      <c r="B20" s="177"/>
      <c r="C20" s="177"/>
      <c r="D20" s="177"/>
      <c r="E20" s="177"/>
      <c r="F20" s="177"/>
    </row>
    <row r="21" spans="1:8" ht="19.5" customHeight="1">
      <c r="A21" s="162" t="s">
        <v>120</v>
      </c>
      <c r="B21" s="163"/>
      <c r="C21" s="163"/>
      <c r="D21" s="163"/>
      <c r="E21" s="163"/>
      <c r="F21" s="163"/>
    </row>
    <row r="22" spans="1:8" ht="19.5" customHeight="1">
      <c r="A22" s="164" t="s">
        <v>121</v>
      </c>
      <c r="B22" s="165"/>
      <c r="C22" s="165"/>
      <c r="D22" s="165"/>
      <c r="E22" s="165"/>
      <c r="F22" s="165"/>
      <c r="H22" s="104"/>
    </row>
    <row r="23" spans="1:8" ht="19.5" customHeight="1">
      <c r="A23" s="164" t="s">
        <v>165</v>
      </c>
      <c r="B23" s="166"/>
      <c r="C23" s="166"/>
      <c r="D23" s="166"/>
      <c r="E23" s="166"/>
      <c r="F23" s="166"/>
    </row>
    <row r="24" spans="1:8" ht="19.5" customHeight="1">
      <c r="A24" s="85"/>
      <c r="B24" s="85"/>
      <c r="C24" s="85"/>
      <c r="D24" s="85"/>
      <c r="E24" s="85"/>
      <c r="F24" s="85"/>
    </row>
  </sheetData>
  <mergeCells count="7">
    <mergeCell ref="A20:F20"/>
    <mergeCell ref="A1:F1"/>
    <mergeCell ref="A3:A4"/>
    <mergeCell ref="D3:D4"/>
    <mergeCell ref="B3:B4"/>
    <mergeCell ref="C3:C4"/>
    <mergeCell ref="F3:F4"/>
  </mergeCells>
  <phoneticPr fontId="1"/>
  <pageMargins left="0.98425196850393704" right="0" top="0.74803149606299213" bottom="0.74803149606299213" header="0.31496062992125984" footer="0.31496062992125984"/>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80A1C-5850-488D-A424-A95AF906C9D8}">
  <sheetPr>
    <tabColor rgb="FFFFC000"/>
  </sheetPr>
  <dimension ref="A1:P32"/>
  <sheetViews>
    <sheetView showZeros="0" view="pageBreakPreview" zoomScaleNormal="100" zoomScaleSheetLayoutView="100" workbookViewId="0">
      <selection activeCell="G15" sqref="G15"/>
    </sheetView>
  </sheetViews>
  <sheetFormatPr defaultRowHeight="19.5" customHeight="1"/>
  <cols>
    <col min="1" max="1" width="3.125" style="1" customWidth="1"/>
    <col min="2" max="2" width="11.625" style="1" customWidth="1"/>
    <col min="3" max="3" width="8.625" style="1" customWidth="1"/>
    <col min="4" max="4" width="10.625" style="1" customWidth="1"/>
    <col min="5" max="10" width="12.625" style="1" customWidth="1"/>
    <col min="11" max="11" width="16.375" style="1" customWidth="1"/>
    <col min="12" max="16384" width="9" style="1"/>
  </cols>
  <sheetData>
    <row r="1" spans="1:16" ht="19.5" customHeight="1">
      <c r="A1" s="1" t="s">
        <v>105</v>
      </c>
      <c r="B1" s="4"/>
    </row>
    <row r="2" spans="1:16" ht="19.5" customHeight="1">
      <c r="B2" s="74" t="s">
        <v>95</v>
      </c>
      <c r="C2" s="207" t="str">
        <f>入力・許可一覧!C5</f>
        <v>野々市市三納一丁目１番地</v>
      </c>
      <c r="D2" s="204"/>
      <c r="E2" s="204"/>
      <c r="F2" s="204"/>
      <c r="G2" s="48"/>
      <c r="H2" s="48"/>
      <c r="M2" s="184" t="s">
        <v>93</v>
      </c>
      <c r="N2" s="184"/>
      <c r="O2" s="184"/>
      <c r="P2" s="184"/>
    </row>
    <row r="3" spans="1:16" ht="12" customHeight="1">
      <c r="B3" s="86" t="s">
        <v>98</v>
      </c>
      <c r="C3" s="205"/>
      <c r="D3" s="205"/>
      <c r="E3" s="205"/>
      <c r="F3" s="205"/>
      <c r="G3" s="48"/>
      <c r="H3" s="48"/>
      <c r="M3" s="185"/>
      <c r="N3" s="185"/>
      <c r="O3" s="185"/>
      <c r="P3" s="185"/>
    </row>
    <row r="4" spans="1:16" ht="19.5" customHeight="1">
      <c r="B4" s="22" t="s">
        <v>96</v>
      </c>
      <c r="C4" s="204" t="str">
        <f>入力・許可一覧!C7</f>
        <v>野々市　花子</v>
      </c>
      <c r="D4" s="204"/>
      <c r="E4" s="204"/>
      <c r="F4" s="204"/>
      <c r="G4" s="48"/>
      <c r="H4" s="48"/>
      <c r="M4" s="184"/>
      <c r="N4" s="184"/>
      <c r="O4" s="184"/>
      <c r="P4" s="184"/>
    </row>
    <row r="5" spans="1:16" ht="19.5" customHeight="1">
      <c r="B5" s="87" t="s">
        <v>97</v>
      </c>
      <c r="C5" s="206" t="str">
        <f>入力・許可一覧!C9</f>
        <v>（076）000－0000</v>
      </c>
      <c r="D5" s="206"/>
      <c r="E5" s="206"/>
      <c r="F5" s="206"/>
      <c r="G5" s="48"/>
      <c r="H5" s="48"/>
      <c r="M5" s="186" t="s">
        <v>41</v>
      </c>
      <c r="N5" s="186"/>
      <c r="O5" s="186"/>
      <c r="P5" s="186"/>
    </row>
    <row r="6" spans="1:16" ht="19.5" customHeight="1" thickBot="1">
      <c r="B6" s="4" t="s">
        <v>94</v>
      </c>
      <c r="H6" s="60"/>
      <c r="I6" s="60"/>
    </row>
    <row r="7" spans="1:16" ht="19.5" customHeight="1">
      <c r="A7" s="188"/>
      <c r="B7" s="198" t="s">
        <v>40</v>
      </c>
      <c r="C7" s="199"/>
      <c r="D7" s="44"/>
      <c r="E7" s="190" t="s">
        <v>50</v>
      </c>
      <c r="F7" s="190"/>
      <c r="G7" s="190"/>
      <c r="H7" s="193" t="s">
        <v>44</v>
      </c>
      <c r="I7" s="194"/>
      <c r="J7" s="195"/>
      <c r="K7" s="182" t="s">
        <v>49</v>
      </c>
    </row>
    <row r="8" spans="1:16" ht="19.5" customHeight="1">
      <c r="A8" s="189"/>
      <c r="B8" s="200"/>
      <c r="C8" s="201"/>
      <c r="D8" s="43" t="s">
        <v>48</v>
      </c>
      <c r="E8" s="191" t="s">
        <v>51</v>
      </c>
      <c r="F8" s="191" t="s">
        <v>52</v>
      </c>
      <c r="G8" s="191" t="s">
        <v>53</v>
      </c>
      <c r="H8" s="46" t="s">
        <v>43</v>
      </c>
      <c r="I8" s="7" t="s">
        <v>75</v>
      </c>
      <c r="J8" s="7" t="s">
        <v>47</v>
      </c>
      <c r="K8" s="183"/>
    </row>
    <row r="9" spans="1:16" ht="19.5" customHeight="1" thickBot="1">
      <c r="A9" s="189"/>
      <c r="B9" s="202"/>
      <c r="C9" s="203"/>
      <c r="D9" s="8" t="s">
        <v>42</v>
      </c>
      <c r="E9" s="192"/>
      <c r="F9" s="192"/>
      <c r="G9" s="192"/>
      <c r="H9" s="47" t="s">
        <v>45</v>
      </c>
      <c r="I9" s="47" t="s">
        <v>46</v>
      </c>
      <c r="J9" s="47" t="s">
        <v>89</v>
      </c>
      <c r="K9" s="187"/>
    </row>
    <row r="10" spans="1:16" ht="19.5" customHeight="1">
      <c r="A10" s="50"/>
      <c r="B10" s="210" t="s">
        <v>55</v>
      </c>
      <c r="C10" s="211"/>
      <c r="D10" s="53">
        <v>1000</v>
      </c>
      <c r="E10" s="53" t="s">
        <v>56</v>
      </c>
      <c r="F10" s="53" t="s">
        <v>126</v>
      </c>
      <c r="G10" s="53" t="s">
        <v>54</v>
      </c>
      <c r="H10" s="53">
        <v>1</v>
      </c>
      <c r="I10" s="53">
        <v>2</v>
      </c>
      <c r="J10" s="53">
        <f>H10+I10</f>
        <v>3</v>
      </c>
      <c r="K10" s="54"/>
    </row>
    <row r="11" spans="1:16" ht="19.5" customHeight="1">
      <c r="A11" s="18">
        <v>1</v>
      </c>
      <c r="B11" s="196"/>
      <c r="C11" s="197"/>
      <c r="D11" s="105"/>
      <c r="E11" s="106"/>
      <c r="F11" s="106"/>
      <c r="G11" s="106"/>
      <c r="H11" s="105"/>
      <c r="I11" s="105"/>
      <c r="J11" s="55">
        <f t="shared" ref="J11:J25" si="0">H11+I11</f>
        <v>0</v>
      </c>
      <c r="K11" s="56"/>
    </row>
    <row r="12" spans="1:16" ht="19.5" customHeight="1">
      <c r="A12" s="18">
        <v>2</v>
      </c>
      <c r="B12" s="196"/>
      <c r="C12" s="197"/>
      <c r="D12" s="105"/>
      <c r="E12" s="106"/>
      <c r="F12" s="106"/>
      <c r="G12" s="106"/>
      <c r="H12" s="105"/>
      <c r="I12" s="105"/>
      <c r="J12" s="55">
        <f t="shared" si="0"/>
        <v>0</v>
      </c>
      <c r="K12" s="56"/>
    </row>
    <row r="13" spans="1:16" ht="19.5" customHeight="1">
      <c r="A13" s="18">
        <v>3</v>
      </c>
      <c r="B13" s="196"/>
      <c r="C13" s="197"/>
      <c r="D13" s="105"/>
      <c r="E13" s="106"/>
      <c r="F13" s="106"/>
      <c r="G13" s="106"/>
      <c r="H13" s="105"/>
      <c r="I13" s="105"/>
      <c r="J13" s="55">
        <f t="shared" si="0"/>
        <v>0</v>
      </c>
      <c r="K13" s="56"/>
    </row>
    <row r="14" spans="1:16" ht="19.5" customHeight="1">
      <c r="A14" s="18">
        <v>4</v>
      </c>
      <c r="B14" s="196"/>
      <c r="C14" s="197"/>
      <c r="D14" s="105"/>
      <c r="E14" s="107"/>
      <c r="F14" s="107"/>
      <c r="G14" s="107"/>
      <c r="H14" s="105"/>
      <c r="I14" s="105"/>
      <c r="J14" s="55">
        <f t="shared" si="0"/>
        <v>0</v>
      </c>
      <c r="K14" s="56"/>
    </row>
    <row r="15" spans="1:16" ht="19.5" customHeight="1">
      <c r="A15" s="18">
        <v>5</v>
      </c>
      <c r="B15" s="196"/>
      <c r="C15" s="197"/>
      <c r="D15" s="105"/>
      <c r="E15" s="107"/>
      <c r="F15" s="107"/>
      <c r="G15" s="107"/>
      <c r="H15" s="105"/>
      <c r="I15" s="105"/>
      <c r="J15" s="55">
        <f t="shared" si="0"/>
        <v>0</v>
      </c>
      <c r="K15" s="56"/>
    </row>
    <row r="16" spans="1:16" ht="19.5" customHeight="1">
      <c r="A16" s="18">
        <v>6</v>
      </c>
      <c r="B16" s="196"/>
      <c r="C16" s="197"/>
      <c r="D16" s="105"/>
      <c r="E16" s="107"/>
      <c r="F16" s="107"/>
      <c r="G16" s="107"/>
      <c r="H16" s="105"/>
      <c r="I16" s="105"/>
      <c r="J16" s="55">
        <f t="shared" si="0"/>
        <v>0</v>
      </c>
      <c r="K16" s="56"/>
    </row>
    <row r="17" spans="1:11" ht="19.5" customHeight="1">
      <c r="A17" s="18">
        <v>7</v>
      </c>
      <c r="B17" s="196"/>
      <c r="C17" s="197"/>
      <c r="D17" s="105"/>
      <c r="E17" s="107"/>
      <c r="F17" s="107"/>
      <c r="G17" s="107"/>
      <c r="H17" s="105"/>
      <c r="I17" s="105"/>
      <c r="J17" s="55">
        <f t="shared" si="0"/>
        <v>0</v>
      </c>
      <c r="K17" s="56"/>
    </row>
    <row r="18" spans="1:11" ht="19.5" customHeight="1">
      <c r="A18" s="18">
        <v>8</v>
      </c>
      <c r="B18" s="196"/>
      <c r="C18" s="197"/>
      <c r="D18" s="105"/>
      <c r="E18" s="107"/>
      <c r="F18" s="107"/>
      <c r="G18" s="107"/>
      <c r="H18" s="105"/>
      <c r="I18" s="105"/>
      <c r="J18" s="55">
        <f t="shared" si="0"/>
        <v>0</v>
      </c>
      <c r="K18" s="56"/>
    </row>
    <row r="19" spans="1:11" ht="19.5" customHeight="1">
      <c r="A19" s="18">
        <v>9</v>
      </c>
      <c r="B19" s="196"/>
      <c r="C19" s="197"/>
      <c r="D19" s="105"/>
      <c r="E19" s="107"/>
      <c r="F19" s="107"/>
      <c r="G19" s="107"/>
      <c r="H19" s="105"/>
      <c r="I19" s="105"/>
      <c r="J19" s="55">
        <f t="shared" si="0"/>
        <v>0</v>
      </c>
      <c r="K19" s="56"/>
    </row>
    <row r="20" spans="1:11" ht="19.5" customHeight="1">
      <c r="A20" s="18">
        <v>10</v>
      </c>
      <c r="B20" s="196"/>
      <c r="C20" s="197"/>
      <c r="D20" s="105"/>
      <c r="E20" s="107"/>
      <c r="F20" s="107"/>
      <c r="G20" s="107"/>
      <c r="H20" s="105"/>
      <c r="I20" s="105"/>
      <c r="J20" s="55">
        <f t="shared" si="0"/>
        <v>0</v>
      </c>
      <c r="K20" s="56"/>
    </row>
    <row r="21" spans="1:11" ht="19.5" customHeight="1">
      <c r="A21" s="18">
        <v>11</v>
      </c>
      <c r="B21" s="196"/>
      <c r="C21" s="197"/>
      <c r="D21" s="105"/>
      <c r="E21" s="107"/>
      <c r="F21" s="107"/>
      <c r="G21" s="107"/>
      <c r="H21" s="105"/>
      <c r="I21" s="105"/>
      <c r="J21" s="55">
        <f t="shared" si="0"/>
        <v>0</v>
      </c>
      <c r="K21" s="56"/>
    </row>
    <row r="22" spans="1:11" ht="19.5" customHeight="1">
      <c r="A22" s="18">
        <v>12</v>
      </c>
      <c r="B22" s="196"/>
      <c r="C22" s="197"/>
      <c r="D22" s="105"/>
      <c r="E22" s="107"/>
      <c r="F22" s="107"/>
      <c r="G22" s="107"/>
      <c r="H22" s="105"/>
      <c r="I22" s="105"/>
      <c r="J22" s="55">
        <f t="shared" si="0"/>
        <v>0</v>
      </c>
      <c r="K22" s="56"/>
    </row>
    <row r="23" spans="1:11" ht="19.5" customHeight="1">
      <c r="A23" s="18">
        <v>13</v>
      </c>
      <c r="B23" s="196"/>
      <c r="C23" s="197"/>
      <c r="D23" s="105"/>
      <c r="E23" s="107"/>
      <c r="F23" s="107"/>
      <c r="G23" s="107"/>
      <c r="H23" s="105"/>
      <c r="I23" s="105"/>
      <c r="J23" s="55">
        <f t="shared" si="0"/>
        <v>0</v>
      </c>
      <c r="K23" s="56"/>
    </row>
    <row r="24" spans="1:11" ht="19.5" customHeight="1">
      <c r="A24" s="18">
        <v>14</v>
      </c>
      <c r="B24" s="196"/>
      <c r="C24" s="197"/>
      <c r="D24" s="105"/>
      <c r="E24" s="107"/>
      <c r="F24" s="107"/>
      <c r="G24" s="107"/>
      <c r="H24" s="108"/>
      <c r="I24" s="105"/>
      <c r="J24" s="55">
        <f t="shared" si="0"/>
        <v>0</v>
      </c>
      <c r="K24" s="57"/>
    </row>
    <row r="25" spans="1:11" ht="19.5" customHeight="1" thickBot="1">
      <c r="A25" s="20">
        <v>15</v>
      </c>
      <c r="B25" s="208"/>
      <c r="C25" s="209"/>
      <c r="D25" s="109"/>
      <c r="E25" s="110"/>
      <c r="F25" s="110"/>
      <c r="G25" s="110"/>
      <c r="H25" s="109"/>
      <c r="I25" s="109"/>
      <c r="J25" s="58">
        <f t="shared" si="0"/>
        <v>0</v>
      </c>
      <c r="K25" s="59"/>
    </row>
    <row r="26" spans="1:11" ht="19.5" customHeight="1" thickBot="1">
      <c r="A26" s="49"/>
      <c r="B26" s="202" t="s">
        <v>12</v>
      </c>
      <c r="C26" s="203"/>
      <c r="D26" s="45">
        <f>SUM(D11:D25)</f>
        <v>0</v>
      </c>
      <c r="E26" s="45"/>
      <c r="F26" s="45"/>
      <c r="G26" s="45"/>
      <c r="H26" s="45">
        <f>SUM(H11:H25)</f>
        <v>0</v>
      </c>
      <c r="I26" s="45">
        <f>SUM(I11:I25)</f>
        <v>0</v>
      </c>
      <c r="J26" s="45">
        <f>SUM(J11:J25)</f>
        <v>0</v>
      </c>
      <c r="K26" s="6"/>
    </row>
    <row r="27" spans="1:11" ht="19.5" customHeight="1">
      <c r="A27" s="101" t="s">
        <v>92</v>
      </c>
      <c r="B27" s="51"/>
      <c r="C27" s="51"/>
      <c r="D27" s="52"/>
      <c r="E27" s="52"/>
      <c r="F27" s="52"/>
      <c r="G27" s="52"/>
      <c r="H27" s="52"/>
      <c r="I27" s="52"/>
      <c r="J27" s="52"/>
      <c r="K27" s="42"/>
    </row>
    <row r="28" spans="1:11" ht="19.5" customHeight="1">
      <c r="A28" s="12"/>
      <c r="B28" s="51"/>
      <c r="C28" s="51"/>
      <c r="D28" s="52"/>
      <c r="E28" s="52"/>
      <c r="F28" s="52"/>
      <c r="G28" s="52"/>
      <c r="H28" s="52"/>
      <c r="I28" s="52"/>
      <c r="J28" s="52"/>
      <c r="K28" s="42"/>
    </row>
    <row r="29" spans="1:11" ht="19.5" customHeight="1">
      <c r="A29" s="12"/>
      <c r="B29" s="51"/>
      <c r="C29" s="51"/>
      <c r="D29" s="52"/>
      <c r="E29" s="100" t="s">
        <v>77</v>
      </c>
      <c r="F29" s="100" t="s">
        <v>127</v>
      </c>
      <c r="G29" s="100" t="s">
        <v>78</v>
      </c>
      <c r="H29" s="52"/>
      <c r="I29" s="52"/>
      <c r="J29" s="52"/>
      <c r="K29" s="42"/>
    </row>
    <row r="30" spans="1:11" ht="19.5" customHeight="1">
      <c r="A30" s="12"/>
      <c r="B30" s="51"/>
      <c r="C30" s="51"/>
      <c r="D30" s="52"/>
      <c r="E30" s="100" t="s">
        <v>77</v>
      </c>
      <c r="F30" s="100" t="s">
        <v>124</v>
      </c>
      <c r="G30" s="100" t="s">
        <v>78</v>
      </c>
      <c r="H30" s="52"/>
      <c r="I30" s="52"/>
      <c r="J30" s="52"/>
      <c r="K30" s="42"/>
    </row>
    <row r="31" spans="1:11" ht="19.5" customHeight="1">
      <c r="A31" s="12"/>
      <c r="B31" s="51"/>
      <c r="C31" s="51"/>
      <c r="D31" s="52"/>
      <c r="E31" s="100" t="s">
        <v>76</v>
      </c>
      <c r="F31" s="100" t="s">
        <v>125</v>
      </c>
      <c r="G31" s="100" t="s">
        <v>90</v>
      </c>
      <c r="H31" s="52"/>
      <c r="I31" s="52"/>
      <c r="J31" s="52"/>
      <c r="K31" s="73"/>
    </row>
    <row r="32" spans="1:11" ht="19.5" customHeight="1">
      <c r="A32" s="12"/>
      <c r="B32" s="51"/>
      <c r="C32" s="51"/>
      <c r="D32" s="52"/>
      <c r="E32" s="52"/>
      <c r="F32" s="52"/>
      <c r="G32" s="52"/>
      <c r="H32" s="52"/>
      <c r="I32" s="52"/>
      <c r="J32" s="52"/>
      <c r="K32" s="42"/>
    </row>
  </sheetData>
  <mergeCells count="33">
    <mergeCell ref="C4:F4"/>
    <mergeCell ref="C3:F3"/>
    <mergeCell ref="C5:F5"/>
    <mergeCell ref="C2:F2"/>
    <mergeCell ref="B26:C26"/>
    <mergeCell ref="B25:C25"/>
    <mergeCell ref="B10:C10"/>
    <mergeCell ref="B11:C11"/>
    <mergeCell ref="B12:C12"/>
    <mergeCell ref="B13:C13"/>
    <mergeCell ref="B14:C14"/>
    <mergeCell ref="B15:C15"/>
    <mergeCell ref="B16:C16"/>
    <mergeCell ref="B17:C17"/>
    <mergeCell ref="B18:C18"/>
    <mergeCell ref="B19:C19"/>
    <mergeCell ref="H7:J7"/>
    <mergeCell ref="B24:C24"/>
    <mergeCell ref="B20:C20"/>
    <mergeCell ref="B21:C21"/>
    <mergeCell ref="B22:C22"/>
    <mergeCell ref="B23:C23"/>
    <mergeCell ref="B7:C9"/>
    <mergeCell ref="A7:A9"/>
    <mergeCell ref="E7:G7"/>
    <mergeCell ref="E8:E9"/>
    <mergeCell ref="F8:F9"/>
    <mergeCell ref="G8:G9"/>
    <mergeCell ref="M2:P2"/>
    <mergeCell ref="M3:P3"/>
    <mergeCell ref="M4:P4"/>
    <mergeCell ref="M5:P5"/>
    <mergeCell ref="K7:K9"/>
  </mergeCells>
  <phoneticPr fontId="1"/>
  <printOptions horizontalCentered="1"/>
  <pageMargins left="0" right="0" top="0.74803149606299213" bottom="0" header="0.31496062992125984" footer="0.31496062992125984"/>
  <pageSetup paperSize="9" orientation="landscape"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D0FAD-6E13-4EF5-920E-1233CFC97EF5}">
  <sheetPr>
    <tabColor theme="7"/>
  </sheetPr>
  <dimension ref="A2:H43"/>
  <sheetViews>
    <sheetView view="pageBreakPreview" zoomScaleNormal="100" zoomScaleSheetLayoutView="100" workbookViewId="0">
      <selection activeCell="K24" sqref="K24"/>
    </sheetView>
  </sheetViews>
  <sheetFormatPr defaultRowHeight="18" customHeight="1"/>
  <cols>
    <col min="1" max="16384" width="9" style="1"/>
  </cols>
  <sheetData>
    <row r="2" spans="1:8" ht="18" customHeight="1">
      <c r="A2" s="176" t="s">
        <v>168</v>
      </c>
      <c r="B2" s="176"/>
      <c r="C2" s="176"/>
      <c r="D2" s="176"/>
      <c r="E2" s="176"/>
      <c r="F2" s="176"/>
      <c r="G2" s="176"/>
      <c r="H2" s="176"/>
    </row>
    <row r="3" spans="1:8" ht="18" customHeight="1">
      <c r="A3" s="167"/>
      <c r="B3" s="168"/>
      <c r="C3" s="168"/>
      <c r="D3" s="168"/>
      <c r="E3" s="168"/>
      <c r="F3" s="168"/>
      <c r="G3" s="168"/>
      <c r="H3" s="146"/>
    </row>
    <row r="4" spans="1:8" ht="18" customHeight="1">
      <c r="A4" s="11"/>
      <c r="H4" s="169"/>
    </row>
    <row r="5" spans="1:8" ht="18" customHeight="1">
      <c r="A5" s="11"/>
      <c r="H5" s="169"/>
    </row>
    <row r="6" spans="1:8" ht="18" customHeight="1">
      <c r="A6" s="11"/>
      <c r="H6" s="169"/>
    </row>
    <row r="7" spans="1:8" ht="18" customHeight="1">
      <c r="A7" s="11"/>
      <c r="H7" s="169"/>
    </row>
    <row r="8" spans="1:8" ht="18" customHeight="1">
      <c r="A8" s="11"/>
      <c r="H8" s="169"/>
    </row>
    <row r="9" spans="1:8" ht="18" customHeight="1">
      <c r="A9" s="11"/>
      <c r="H9" s="169"/>
    </row>
    <row r="10" spans="1:8" ht="18" customHeight="1">
      <c r="A10" s="11"/>
      <c r="H10" s="169"/>
    </row>
    <row r="11" spans="1:8" ht="18" customHeight="1">
      <c r="A11" s="11"/>
      <c r="H11" s="169"/>
    </row>
    <row r="12" spans="1:8" ht="18" customHeight="1">
      <c r="A12" s="11"/>
      <c r="H12" s="169"/>
    </row>
    <row r="13" spans="1:8" ht="18" customHeight="1">
      <c r="A13" s="11"/>
      <c r="H13" s="169"/>
    </row>
    <row r="14" spans="1:8" ht="18" customHeight="1">
      <c r="A14" s="11"/>
      <c r="H14" s="169"/>
    </row>
    <row r="15" spans="1:8" ht="18" customHeight="1">
      <c r="A15" s="11"/>
      <c r="H15" s="169"/>
    </row>
    <row r="16" spans="1:8" ht="18" customHeight="1">
      <c r="A16" s="11"/>
      <c r="H16" s="169"/>
    </row>
    <row r="17" spans="1:8" ht="18" customHeight="1">
      <c r="A17" s="11"/>
      <c r="H17" s="169"/>
    </row>
    <row r="18" spans="1:8" ht="18" customHeight="1">
      <c r="A18" s="11"/>
      <c r="H18" s="169"/>
    </row>
    <row r="19" spans="1:8" ht="18" customHeight="1">
      <c r="A19" s="11"/>
      <c r="H19" s="169"/>
    </row>
    <row r="20" spans="1:8" ht="18" customHeight="1">
      <c r="A20" s="11"/>
      <c r="H20" s="169"/>
    </row>
    <row r="21" spans="1:8" ht="18" customHeight="1">
      <c r="A21" s="11"/>
      <c r="H21" s="169"/>
    </row>
    <row r="22" spans="1:8" ht="18" customHeight="1">
      <c r="A22" s="11"/>
      <c r="H22" s="169"/>
    </row>
    <row r="23" spans="1:8" ht="18" customHeight="1">
      <c r="A23" s="11"/>
      <c r="H23" s="169"/>
    </row>
    <row r="24" spans="1:8" ht="18" customHeight="1">
      <c r="A24" s="11"/>
      <c r="H24" s="169"/>
    </row>
    <row r="25" spans="1:8" ht="18" customHeight="1">
      <c r="A25" s="11"/>
      <c r="H25" s="169"/>
    </row>
    <row r="26" spans="1:8" ht="18" customHeight="1">
      <c r="A26" s="11"/>
      <c r="H26" s="169"/>
    </row>
    <row r="27" spans="1:8" ht="18" customHeight="1">
      <c r="A27" s="11"/>
      <c r="H27" s="169"/>
    </row>
    <row r="28" spans="1:8" ht="18" customHeight="1">
      <c r="A28" s="11"/>
      <c r="H28" s="169"/>
    </row>
    <row r="29" spans="1:8" ht="18" customHeight="1">
      <c r="A29" s="11"/>
      <c r="H29" s="169"/>
    </row>
    <row r="30" spans="1:8" ht="18" customHeight="1">
      <c r="A30" s="11"/>
      <c r="H30" s="169"/>
    </row>
    <row r="31" spans="1:8" ht="18" customHeight="1">
      <c r="A31" s="11"/>
      <c r="H31" s="169"/>
    </row>
    <row r="32" spans="1:8" ht="18" customHeight="1">
      <c r="A32" s="11"/>
      <c r="H32" s="169"/>
    </row>
    <row r="33" spans="1:8" ht="18" customHeight="1">
      <c r="A33" s="11"/>
      <c r="H33" s="169"/>
    </row>
    <row r="34" spans="1:8" ht="18" customHeight="1">
      <c r="A34" s="11"/>
      <c r="H34" s="169"/>
    </row>
    <row r="35" spans="1:8" ht="18" customHeight="1">
      <c r="A35" s="11"/>
      <c r="H35" s="169"/>
    </row>
    <row r="36" spans="1:8" ht="18" customHeight="1">
      <c r="A36" s="11"/>
      <c r="H36" s="169"/>
    </row>
    <row r="37" spans="1:8" ht="18" customHeight="1">
      <c r="A37" s="11"/>
      <c r="H37" s="169"/>
    </row>
    <row r="38" spans="1:8" ht="18" customHeight="1">
      <c r="A38" s="170"/>
      <c r="B38" s="171"/>
      <c r="C38" s="171"/>
      <c r="D38" s="171"/>
      <c r="E38" s="171"/>
      <c r="F38" s="171"/>
      <c r="G38" s="171"/>
      <c r="H38" s="172"/>
    </row>
    <row r="39" spans="1:8" ht="18" customHeight="1">
      <c r="A39" s="1" t="s">
        <v>169</v>
      </c>
    </row>
    <row r="40" spans="1:8" ht="18" customHeight="1">
      <c r="A40" s="1" t="s">
        <v>170</v>
      </c>
    </row>
    <row r="41" spans="1:8" ht="18" customHeight="1">
      <c r="A41" s="1" t="s">
        <v>171</v>
      </c>
    </row>
    <row r="42" spans="1:8" ht="18" customHeight="1">
      <c r="A42" s="1" t="s">
        <v>172</v>
      </c>
    </row>
    <row r="43" spans="1:8" ht="18" customHeight="1">
      <c r="A43" s="1" t="s">
        <v>173</v>
      </c>
    </row>
  </sheetData>
  <mergeCells count="1">
    <mergeCell ref="A2:H2"/>
  </mergeCells>
  <phoneticPr fontId="1"/>
  <printOptions horizontalCentered="1"/>
  <pageMargins left="0.78740157480314965" right="0.78740157480314965" top="0.74803149606299213" bottom="0.35433070866141736" header="0.31496062992125984" footer="0.31496062992125984"/>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7424F-1AB9-48AC-9163-7CDFE1E66710}">
  <sheetPr>
    <tabColor rgb="FFFFC000"/>
  </sheetPr>
  <dimension ref="A1:H20"/>
  <sheetViews>
    <sheetView showZeros="0" view="pageBreakPreview" zoomScaleNormal="100" zoomScaleSheetLayoutView="100" workbookViewId="0">
      <selection activeCell="M22" sqref="M22"/>
    </sheetView>
  </sheetViews>
  <sheetFormatPr defaultRowHeight="25.5" customHeight="1"/>
  <cols>
    <col min="1" max="16384" width="9" style="1"/>
  </cols>
  <sheetData>
    <row r="1" spans="1:8" ht="25.5" customHeight="1">
      <c r="A1" s="9"/>
    </row>
    <row r="2" spans="1:8" ht="25.5" customHeight="1">
      <c r="A2" s="9"/>
    </row>
    <row r="3" spans="1:8" ht="25.5" customHeight="1">
      <c r="A3" s="176" t="s">
        <v>154</v>
      </c>
      <c r="B3" s="176"/>
      <c r="C3" s="176"/>
      <c r="D3" s="176"/>
      <c r="E3" s="176"/>
      <c r="F3" s="176"/>
      <c r="G3" s="176"/>
      <c r="H3" s="176"/>
    </row>
    <row r="4" spans="1:8" ht="25.5" customHeight="1">
      <c r="A4" s="10"/>
    </row>
    <row r="5" spans="1:8" ht="25.5" customHeight="1">
      <c r="A5" s="212" t="s">
        <v>104</v>
      </c>
      <c r="B5" s="212"/>
      <c r="C5" s="212"/>
      <c r="D5" s="212"/>
      <c r="E5" s="212"/>
      <c r="F5" s="212"/>
      <c r="G5" s="212"/>
      <c r="H5" s="212"/>
    </row>
    <row r="6" spans="1:8" ht="25.5" customHeight="1">
      <c r="A6" s="212"/>
      <c r="B6" s="212"/>
      <c r="C6" s="212"/>
      <c r="D6" s="212"/>
      <c r="E6" s="212"/>
      <c r="F6" s="212"/>
      <c r="G6" s="212"/>
      <c r="H6" s="212"/>
    </row>
    <row r="7" spans="1:8" ht="25.5" customHeight="1">
      <c r="A7" s="3"/>
      <c r="B7" s="3"/>
      <c r="C7" s="3"/>
      <c r="D7" s="3"/>
      <c r="E7" s="3"/>
      <c r="F7" s="3"/>
      <c r="G7" s="3"/>
      <c r="H7" s="3"/>
    </row>
    <row r="8" spans="1:8" ht="25.5" customHeight="1">
      <c r="A8" s="213" t="s">
        <v>11</v>
      </c>
      <c r="B8" s="213"/>
      <c r="C8" s="213"/>
      <c r="D8" s="213"/>
      <c r="E8" s="213"/>
      <c r="F8" s="213"/>
      <c r="G8" s="213"/>
      <c r="H8" s="213"/>
    </row>
    <row r="9" spans="1:8" ht="25.5" customHeight="1">
      <c r="A9" s="2"/>
      <c r="B9" s="2"/>
      <c r="C9" s="2"/>
      <c r="D9" s="2"/>
      <c r="E9" s="2"/>
      <c r="F9" s="2"/>
      <c r="G9" s="2"/>
      <c r="H9" s="2"/>
    </row>
    <row r="10" spans="1:8" ht="25.5" customHeight="1">
      <c r="A10" s="215" t="s">
        <v>128</v>
      </c>
      <c r="B10" s="215"/>
      <c r="C10" s="215"/>
      <c r="D10" s="215"/>
      <c r="E10" s="215"/>
      <c r="F10" s="215"/>
      <c r="G10" s="215"/>
      <c r="H10" s="215"/>
    </row>
    <row r="11" spans="1:8" ht="25.5" customHeight="1">
      <c r="A11" s="215"/>
      <c r="B11" s="215"/>
      <c r="C11" s="215"/>
      <c r="D11" s="215"/>
      <c r="E11" s="215"/>
      <c r="F11" s="215"/>
      <c r="G11" s="215"/>
      <c r="H11" s="215"/>
    </row>
    <row r="12" spans="1:8" ht="25.5" customHeight="1">
      <c r="A12" s="215"/>
      <c r="B12" s="215"/>
      <c r="C12" s="215"/>
      <c r="D12" s="215"/>
      <c r="E12" s="215"/>
      <c r="F12" s="215"/>
      <c r="G12" s="215"/>
      <c r="H12" s="215"/>
    </row>
    <row r="13" spans="1:8" ht="25.5" customHeight="1">
      <c r="A13" s="9"/>
    </row>
    <row r="14" spans="1:8" ht="25.5" customHeight="1">
      <c r="A14" s="214" t="str">
        <f>入力・許可一覧!C3</f>
        <v>令和〇年〇月〇日</v>
      </c>
      <c r="B14" s="214"/>
      <c r="C14" s="214"/>
      <c r="D14" s="214"/>
      <c r="E14" s="214"/>
      <c r="F14" s="214"/>
      <c r="G14" s="214"/>
      <c r="H14" s="214"/>
    </row>
    <row r="15" spans="1:8" ht="25.5" customHeight="1">
      <c r="A15" s="141"/>
      <c r="B15" s="141"/>
      <c r="C15" s="141"/>
      <c r="D15" s="141"/>
      <c r="E15" s="141"/>
      <c r="F15" s="141"/>
      <c r="G15" s="141"/>
      <c r="H15" s="141"/>
    </row>
    <row r="16" spans="1:8" ht="25.5" customHeight="1">
      <c r="A16" s="142" t="s">
        <v>13</v>
      </c>
      <c r="B16" s="103"/>
      <c r="C16" s="103"/>
      <c r="D16" s="103"/>
      <c r="E16" s="103"/>
      <c r="F16" s="103"/>
      <c r="G16" s="103"/>
      <c r="H16" s="103"/>
    </row>
    <row r="17" spans="1:8" ht="25.5" customHeight="1">
      <c r="A17" s="142"/>
      <c r="B17" s="103"/>
      <c r="C17" s="103"/>
      <c r="D17" s="103"/>
      <c r="E17" s="103"/>
      <c r="F17" s="103"/>
      <c r="G17" s="103"/>
      <c r="H17" s="103"/>
    </row>
    <row r="18" spans="1:8" ht="25.5" customHeight="1">
      <c r="A18" s="143"/>
      <c r="B18" s="103"/>
      <c r="C18" s="103"/>
      <c r="D18" s="103" t="s">
        <v>103</v>
      </c>
      <c r="E18" s="103"/>
      <c r="F18" s="144" t="str">
        <f>入力・許可一覧!C5</f>
        <v>野々市市三納一丁目１番地</v>
      </c>
      <c r="G18" s="103"/>
      <c r="H18" s="103"/>
    </row>
    <row r="19" spans="1:8" ht="25.5" customHeight="1">
      <c r="A19" s="143"/>
      <c r="B19" s="103"/>
      <c r="C19" s="103"/>
      <c r="D19" s="103" t="s">
        <v>2</v>
      </c>
      <c r="E19" s="103"/>
      <c r="F19" s="144" t="str">
        <f>入力・許可一覧!C6</f>
        <v>野々市市</v>
      </c>
      <c r="G19" s="103"/>
      <c r="H19" s="103"/>
    </row>
    <row r="20" spans="1:8" ht="25.5" customHeight="1">
      <c r="A20" s="145"/>
      <c r="B20" s="103"/>
      <c r="C20" s="103"/>
      <c r="D20" s="103" t="s">
        <v>3</v>
      </c>
      <c r="E20" s="103"/>
      <c r="F20" s="144" t="str">
        <f>入力・許可一覧!C7</f>
        <v>野々市　花子</v>
      </c>
      <c r="G20" s="103"/>
      <c r="H20" s="103"/>
    </row>
  </sheetData>
  <mergeCells count="5">
    <mergeCell ref="A3:H3"/>
    <mergeCell ref="A5:H6"/>
    <mergeCell ref="A8:H8"/>
    <mergeCell ref="A14:H14"/>
    <mergeCell ref="A10:H12"/>
  </mergeCells>
  <phoneticPr fontId="1"/>
  <pageMargins left="0.98425196850393704" right="0.31496062992125984"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入力・許可一覧</vt:lpstr>
      <vt:lpstr>申請書様式→</vt:lpstr>
      <vt:lpstr>申請書</vt:lpstr>
      <vt:lpstr>計画書</vt:lpstr>
      <vt:lpstr>収支予算書</vt:lpstr>
      <vt:lpstr>実施設計書</vt:lpstr>
      <vt:lpstr>状況調書</vt:lpstr>
      <vt:lpstr>位置図</vt:lpstr>
      <vt:lpstr>確約書</vt:lpstr>
      <vt:lpstr>（変更、中止、廃止 ）承認申請書 </vt:lpstr>
      <vt:lpstr>計画書 (参考)</vt:lpstr>
      <vt:lpstr>収支予算書 (参考)</vt:lpstr>
      <vt:lpstr>実施設計書 (参考)</vt:lpstr>
      <vt:lpstr>状況調書 (参考)</vt:lpstr>
      <vt:lpstr>位置図（参考）</vt:lpstr>
      <vt:lpstr>確約書 (参考)</vt:lpstr>
      <vt:lpstr>（変更、中止、廃止 ）承認申請書 （参考）</vt:lpstr>
      <vt:lpstr>'（変更、中止、廃止 ）承認申請書 '!Print_Area</vt:lpstr>
      <vt:lpstr>'（変更、中止、廃止 ）承認申請書 （参考）'!Print_Area</vt:lpstr>
      <vt:lpstr>位置図!Print_Area</vt:lpstr>
      <vt:lpstr>'位置図（参考）'!Print_Area</vt:lpstr>
      <vt:lpstr>確約書!Print_Area</vt:lpstr>
      <vt:lpstr>'確約書 (参考)'!Print_Area</vt:lpstr>
      <vt:lpstr>計画書!Print_Area</vt:lpstr>
      <vt:lpstr>'計画書 (参考)'!Print_Area</vt:lpstr>
      <vt:lpstr>実施設計書!Print_Area</vt:lpstr>
      <vt:lpstr>'実施設計書 (参考)'!Print_Area</vt:lpstr>
      <vt:lpstr>収支予算書!Print_Area</vt:lpstr>
      <vt:lpstr>'収支予算書 (参考)'!Print_Area</vt:lpstr>
      <vt:lpstr>状況調書!Print_Area</vt:lpstr>
      <vt:lpstr>'状況調書 (参考)'!Print_Area</vt:lpstr>
      <vt:lpstr>申請書!Print_Area</vt:lpstr>
      <vt:lpstr>入力・許可一覧!Print_Area</vt:lpstr>
      <vt:lpstr>入力・許可一覧!Print_Titles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嶋田 亮介</cp:lastModifiedBy>
  <cp:lastPrinted>2023-07-05T06:32:55Z</cp:lastPrinted>
  <dcterms:created xsi:type="dcterms:W3CDTF">2023-02-15T05:43:47Z</dcterms:created>
  <dcterms:modified xsi:type="dcterms:W3CDTF">2023-07-06T06:30:23Z</dcterms:modified>
</cp:coreProperties>
</file>