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n1pfl1\☆上下水道課\★管理係\51 決算統計\R4年度\経営比較分析表\"/>
    </mc:Choice>
  </mc:AlternateContent>
  <xr:revisionPtr revIDLastSave="0" documentId="13_ncr:1_{F3938CE8-69C0-4B09-B469-E860B661FE7D}" xr6:coauthVersionLast="44" xr6:coauthVersionMax="44" xr10:uidLastSave="{00000000-0000-0000-0000-000000000000}"/>
  <workbookProtection workbookAlgorithmName="SHA-512" workbookHashValue="57nX1U0Lco+IgknZB3RrDQzAzhcewQO8WFzZtWZn5fhNqbH/0h1pGFMWA/1bzlJDgLOqQmbqFuLN5yEhWwZ7JA==" workbookSaltValue="nDDoiPciyCJsxr2dd2KHbw=="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O6" i="5"/>
  <c r="I10" i="4" s="1"/>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G85" i="4"/>
  <c r="F85" i="4"/>
  <c r="AL10" i="4"/>
  <c r="W10" i="4"/>
  <c r="P10" i="4"/>
  <c r="BB8" i="4"/>
  <c r="AD8" i="4"/>
  <c r="W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<sst xmlns="http://schemas.openxmlformats.org/spreadsheetml/2006/main" count="228" uniqueCount="113">
  <si>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</si>
  <si>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</si>
  <si>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</si>
  <si>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</si>
  <si>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</si>
  <si>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</si>
  <si>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</si>
  <si>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</si>
  <si>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</si>
  <si>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</si>
  <si>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</si>
  <si>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</si>
  <si>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</si>
  <si>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</si>
  <si>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</si>
  <si>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</si>
  <si>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</si>
  <si>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</si>
  <si>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</si>
  <si>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</si>
  <si>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</si>
  <si>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</si>
  <si>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</si>
  <si>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</si>
  <si>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</si>
  <si>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</si>
  <si>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</si>
  <si>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</si>
  <si>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</si>
  <si>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</si>
  <si>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</si>
  <si>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</si>
  <si>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</si>
  <si>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</si>
  <si>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</si>
  <si>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</si>
  <si>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</si>
  <si>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</si>
  <si>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</si>
  <si>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</si>
  <si>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</si>
  <si>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</si>
  <si>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</si>
  <si>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</si>
  <si>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</si>
  <si>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</si>
  <si>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</si>
  <si>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</si>
  <si>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</si>
  <si>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</si>
  <si>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</si>
  <si>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</si>
  <si>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</si>
  <si>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</si>
  <si>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</si>
  <si>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</si>
  <si>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</si>
  <si>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</si>
  <si>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</si>
  <si>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</si>
  <si>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</si>
  <si>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</si>
  <si>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</si>
  <si>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</si>
  <si>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</si>
  <si>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</si>
  <si>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</si>
  <si>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</si>
  <si>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</si>
  <si>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</si>
  <si>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</si>
  <si>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</si>
  <si>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</si>
  <si>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</si>
  <si>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</si>
  <si>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</si>
  <si>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</si>
  <si>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</si>
  <si>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</si>
  <si>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</si>
  <si>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</si>
  <si>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</si>
  <si>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</si>
  <si>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</si>
  <si>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</si>
  <si>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</si>
  <si>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</si>
  <si>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</si>
  <si>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</si>
  <si>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</si>
  <si>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</si>
  <si>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</si>
  <si>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</si>
  <si>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石川県　野々市市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</si>
  <si>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</si>
  <si>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</si>
  <si>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</si>
  <si>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</si>
  <si>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</si>
  <si>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</si>
  <si>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</si>
  <si>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</si>
  <si>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</si>
  <si>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</si>
  <si>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</si>
  <si>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</si>
  <si>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</si>
  <si>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</si>
  <si>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</si>
  <si>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</si>
  <si>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「経営の健全性」を示す①経常収支比率、②累積欠損金、④企業債残高対給水収益比率、⑤料金回収率、⑥給水原価ともに良好であり、経営状態は健全性を保っているといえる。
　「施設の効率性」を示す⑦施設利用率はほぼ前年並みで類似団体平均値を下回っているが、今後も給水人口は増加する見込みであり、また緊急時の給水を確保するために現有の施設を維持することは必要と考えている。</t>
    <rPh sb="2" eb="4">
      <t>ケイエイ</t>
    </rPh>
    <rPh sb="5" eb="8">
      <t>ケンゼンセイ</t>
    </rPh>
    <phoneticPr fontId="4"/>
  </si>
  <si>
    <t xml:space="preserve"> 「施設全体の減価償却の状況」を示す①有形固定資産減価償却率は類似団体平均より低いものの年々増加しており、今後もさらに増加していく見込みである。
　「管路の経年化の状況」を示す②管路経年化率については、管路の更新が進んだことにより前年度から改善した。 
　「管路の更新投資の実施状況」を示す③管路更新率は前年度より低下したが、類似団体平均値及び全国平均値を上回っている。
　今後もアセットマネジメントに基づいて適切に更新事業を実施する必要がある。</t>
    <rPh sb="44" eb="46">
      <t>ネンネン</t>
    </rPh>
    <rPh sb="65" eb="67">
      <t>ミコミ</t>
    </rPh>
    <rPh sb="101" eb="103">
      <t>カンロ</t>
    </rPh>
    <rPh sb="104" eb="106">
      <t>コウシン</t>
    </rPh>
    <rPh sb="107" eb="108">
      <t>スス</t>
    </rPh>
    <rPh sb="115" eb="118">
      <t>ゼンネンド</t>
    </rPh>
    <rPh sb="120" eb="122">
      <t>カイゼン</t>
    </rPh>
    <rPh sb="152" eb="155">
      <t>ゼンネンド</t>
    </rPh>
    <rPh sb="157" eb="159">
      <t>テイカ</t>
    </rPh>
    <rPh sb="163" eb="167">
      <t>ルイジダンタイ</t>
    </rPh>
    <rPh sb="167" eb="170">
      <t>ヘイキンチ</t>
    </rPh>
    <rPh sb="170" eb="171">
      <t>オヨ</t>
    </rPh>
    <rPh sb="172" eb="177">
      <t>ゼンコクヘイキンチ</t>
    </rPh>
    <rPh sb="178" eb="180">
      <t>ウワマワ</t>
    </rPh>
    <phoneticPr fontId="4"/>
  </si>
  <si>
    <t>　現状では、経営状態は概ね健全であるといえるが、老朽化した既存施設の更新、耐震化事業等の実施が必要となる一方で、電気料金や資材等の高騰や給水収益の伸び悩みにより経常収支が悪化することが想定される。
　今後は、計画的な更新と経営基盤の強化等を図る必要がある。</t>
    <rPh sb="80" eb="84">
      <t>ケイジョウシュウシ</t>
    </rPh>
    <rPh sb="85" eb="87">
      <t>アッカ</t>
    </rPh>
    <rPh sb="92" eb="94">
      <t>ソウテイ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</si>
</sst>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0.53</c:v>
                </c:pt>
                <c:pt idx="1">
                  <c:v>1.43</c:v>
                </c:pt>
                <c:pt idx="2">
                  <c:v>0.17</c:v>
                </c:pt>
                <c:pt idx="3">
                  <c:v>1.43</c:v>
                </c:pt>
                <c:pt idx="4">
                  <c:v>0.97</c:v>
                </c:pt>
              </c:numCache>
            </c:numRef>
          </c:val>
          <c:extLst>
            <c:ext xmlns:c16="http://schemas.microsoft.com/office/drawing/2014/chart" uri="{C3380CC4-5D6E-409C-BE32-E72D297353CC}">
              <c16:uniqueId val="{00000000-C477-45F5-A7AD-E73BFF0A5CE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0.63</c:v>
                </c:pt>
                <c:pt idx="2">
                  <c:v>0.6</c:v>
                </c:pt>
                <c:pt idx="3">
                  <c:v>0.56000000000000005</c:v>
                </c:pt>
                <c:pt idx="4">
                  <c:v>0.6</c:v>
                </c:pt>
              </c:numCache>
            </c:numRef>
          </c:val>
          <c:smooth val="0"/>
          <c:extLst>
            <c:ext xmlns:c16="http://schemas.microsoft.com/office/drawing/2014/chart" uri="{C3380CC4-5D6E-409C-BE32-E72D297353CC}">
              <c16:uniqueId val="{00000001-C477-45F5-A7AD-E73BFF0A5CE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51.24</c:v>
                </c:pt>
                <c:pt idx="1">
                  <c:v>51.5</c:v>
                </c:pt>
                <c:pt idx="2">
                  <c:v>53.65</c:v>
                </c:pt>
                <c:pt idx="3">
                  <c:v>49.08</c:v>
                </c:pt>
                <c:pt idx="4">
                  <c:v>48.02</c:v>
                </c:pt>
              </c:numCache>
            </c:numRef>
          </c:val>
          <c:extLst>
            <c:ext xmlns:c16="http://schemas.microsoft.com/office/drawing/2014/chart" uri="{C3380CC4-5D6E-409C-BE32-E72D297353CC}">
              <c16:uniqueId val="{00000000-56C6-4090-8BC8-98B0C910AEB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59.51</c:v>
                </c:pt>
                <c:pt idx="2">
                  <c:v>59.91</c:v>
                </c:pt>
                <c:pt idx="3">
                  <c:v>59.4</c:v>
                </c:pt>
                <c:pt idx="4">
                  <c:v>59.24</c:v>
                </c:pt>
              </c:numCache>
            </c:numRef>
          </c:val>
          <c:smooth val="0"/>
          <c:extLst>
            <c:ext xmlns:c16="http://schemas.microsoft.com/office/drawing/2014/chart" uri="{C3380CC4-5D6E-409C-BE32-E72D297353CC}">
              <c16:uniqueId val="{00000001-56C6-4090-8BC8-98B0C910AEB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98.18</c:v>
                </c:pt>
                <c:pt idx="1">
                  <c:v>97.49</c:v>
                </c:pt>
                <c:pt idx="2">
                  <c:v>97.25</c:v>
                </c:pt>
                <c:pt idx="3">
                  <c:v>97.95</c:v>
                </c:pt>
                <c:pt idx="4">
                  <c:v>98.47</c:v>
                </c:pt>
              </c:numCache>
            </c:numRef>
          </c:val>
          <c:extLst>
            <c:ext xmlns:c16="http://schemas.microsoft.com/office/drawing/2014/chart" uri="{C3380CC4-5D6E-409C-BE32-E72D297353CC}">
              <c16:uniqueId val="{00000000-6280-41A5-A67B-421F00813A9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87.08</c:v>
                </c:pt>
                <c:pt idx="2">
                  <c:v>87.26</c:v>
                </c:pt>
                <c:pt idx="3">
                  <c:v>87.57</c:v>
                </c:pt>
                <c:pt idx="4">
                  <c:v>87.26</c:v>
                </c:pt>
              </c:numCache>
            </c:numRef>
          </c:val>
          <c:smooth val="0"/>
          <c:extLst>
            <c:ext xmlns:c16="http://schemas.microsoft.com/office/drawing/2014/chart" uri="{C3380CC4-5D6E-409C-BE32-E72D297353CC}">
              <c16:uniqueId val="{00000001-6280-41A5-A67B-421F00813A9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118.8</c:v>
                </c:pt>
                <c:pt idx="1">
                  <c:v>115.98</c:v>
                </c:pt>
                <c:pt idx="2">
                  <c:v>115.8</c:v>
                </c:pt>
                <c:pt idx="3">
                  <c:v>123.23</c:v>
                </c:pt>
                <c:pt idx="4">
                  <c:v>118.33</c:v>
                </c:pt>
              </c:numCache>
            </c:numRef>
          </c:val>
          <c:extLst>
            <c:ext xmlns:c16="http://schemas.microsoft.com/office/drawing/2014/chart" uri="{C3380CC4-5D6E-409C-BE32-E72D297353CC}">
              <c16:uniqueId val="{00000000-3F48-453D-B321-16A999FD84B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111.17</c:v>
                </c:pt>
                <c:pt idx="2">
                  <c:v>110.91</c:v>
                </c:pt>
                <c:pt idx="3">
                  <c:v>111.49</c:v>
                </c:pt>
                <c:pt idx="4">
                  <c:v>109.09</c:v>
                </c:pt>
              </c:numCache>
            </c:numRef>
          </c:val>
          <c:smooth val="0"/>
          <c:extLst>
            <c:ext xmlns:c16="http://schemas.microsoft.com/office/drawing/2014/chart" uri="{C3380CC4-5D6E-409C-BE32-E72D297353CC}">
              <c16:uniqueId val="{00000001-3F48-453D-B321-16A999FD84B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45.24</c:v>
                </c:pt>
                <c:pt idx="1">
                  <c:v>46.39</c:v>
                </c:pt>
                <c:pt idx="2">
                  <c:v>47.41</c:v>
                </c:pt>
                <c:pt idx="3">
                  <c:v>48.27</c:v>
                </c:pt>
                <c:pt idx="4">
                  <c:v>48.64</c:v>
                </c:pt>
              </c:numCache>
            </c:numRef>
          </c:val>
          <c:extLst>
            <c:ext xmlns:c16="http://schemas.microsoft.com/office/drawing/2014/chart" uri="{C3380CC4-5D6E-409C-BE32-E72D297353CC}">
              <c16:uniqueId val="{00000000-521F-4082-BC0B-336BCDB40CB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48.55</c:v>
                </c:pt>
                <c:pt idx="2">
                  <c:v>49.2</c:v>
                </c:pt>
                <c:pt idx="3">
                  <c:v>50.01</c:v>
                </c:pt>
                <c:pt idx="4">
                  <c:v>50.99</c:v>
                </c:pt>
              </c:numCache>
            </c:numRef>
          </c:val>
          <c:smooth val="0"/>
          <c:extLst>
            <c:ext xmlns:c16="http://schemas.microsoft.com/office/drawing/2014/chart" uri="{C3380CC4-5D6E-409C-BE32-E72D297353CC}">
              <c16:uniqueId val="{00000001-521F-4082-BC0B-336BCDB40CB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6.36</c:v>
                </c:pt>
                <c:pt idx="1">
                  <c:v>14.29</c:v>
                </c:pt>
                <c:pt idx="2">
                  <c:v>22.75</c:v>
                </c:pt>
                <c:pt idx="3">
                  <c:v>23.3</c:v>
                </c:pt>
                <c:pt idx="4">
                  <c:v>21.12</c:v>
                </c:pt>
              </c:numCache>
            </c:numRef>
          </c:val>
          <c:extLst>
            <c:ext xmlns:c16="http://schemas.microsoft.com/office/drawing/2014/chart" uri="{C3380CC4-5D6E-409C-BE32-E72D297353CC}">
              <c16:uniqueId val="{00000000-E91E-4136-9435-6979B598803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17.11</c:v>
                </c:pt>
                <c:pt idx="2">
                  <c:v>18.329999999999998</c:v>
                </c:pt>
                <c:pt idx="3">
                  <c:v>20.27</c:v>
                </c:pt>
                <c:pt idx="4">
                  <c:v>21.69</c:v>
                </c:pt>
              </c:numCache>
            </c:numRef>
          </c:val>
          <c:smooth val="0"/>
          <c:extLst>
            <c:ext xmlns:c16="http://schemas.microsoft.com/office/drawing/2014/chart" uri="{C3380CC4-5D6E-409C-BE32-E72D297353CC}">
              <c16:uniqueId val="{00000001-E91E-4136-9435-6979B598803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79-458D-A871-85EB4D8F86B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0.78</c:v>
                </c:pt>
                <c:pt idx="2">
                  <c:v>0.92</c:v>
                </c:pt>
                <c:pt idx="3">
                  <c:v>0.87</c:v>
                </c:pt>
                <c:pt idx="4">
                  <c:v>0.93</c:v>
                </c:pt>
              </c:numCache>
            </c:numRef>
          </c:val>
          <c:smooth val="0"/>
          <c:extLst>
            <c:ext xmlns:c16="http://schemas.microsoft.com/office/drawing/2014/chart" uri="{C3380CC4-5D6E-409C-BE32-E72D297353CC}">
              <c16:uniqueId val="{00000001-1A79-458D-A871-85EB4D8F86B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584.88</c:v>
                </c:pt>
                <c:pt idx="1">
                  <c:v>696.41</c:v>
                </c:pt>
                <c:pt idx="2">
                  <c:v>702.77</c:v>
                </c:pt>
                <c:pt idx="3">
                  <c:v>918.53</c:v>
                </c:pt>
                <c:pt idx="4">
                  <c:v>897.51</c:v>
                </c:pt>
              </c:numCache>
            </c:numRef>
          </c:val>
          <c:extLst>
            <c:ext xmlns:c16="http://schemas.microsoft.com/office/drawing/2014/chart" uri="{C3380CC4-5D6E-409C-BE32-E72D297353CC}">
              <c16:uniqueId val="{00000000-AEE2-4DE2-98F7-28D0235981B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360.86</c:v>
                </c:pt>
                <c:pt idx="2">
                  <c:v>350.79</c:v>
                </c:pt>
                <c:pt idx="3">
                  <c:v>354.57</c:v>
                </c:pt>
                <c:pt idx="4">
                  <c:v>357.74</c:v>
                </c:pt>
              </c:numCache>
            </c:numRef>
          </c:val>
          <c:smooth val="0"/>
          <c:extLst>
            <c:ext xmlns:c16="http://schemas.microsoft.com/office/drawing/2014/chart" uri="{C3380CC4-5D6E-409C-BE32-E72D297353CC}">
              <c16:uniqueId val="{00000001-AEE2-4DE2-98F7-28D0235981B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173.87</c:v>
                </c:pt>
                <c:pt idx="1">
                  <c:v>168.08</c:v>
                </c:pt>
                <c:pt idx="2">
                  <c:v>163.81</c:v>
                </c:pt>
                <c:pt idx="3">
                  <c:v>150.53</c:v>
                </c:pt>
                <c:pt idx="4">
                  <c:v>151.69</c:v>
                </c:pt>
              </c:numCache>
            </c:numRef>
          </c:val>
          <c:extLst>
            <c:ext xmlns:c16="http://schemas.microsoft.com/office/drawing/2014/chart" uri="{C3380CC4-5D6E-409C-BE32-E72D297353CC}">
              <c16:uniqueId val="{00000000-3D4F-44CB-B41B-CAB75473575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309.27999999999997</c:v>
                </c:pt>
                <c:pt idx="2">
                  <c:v>322.92</c:v>
                </c:pt>
                <c:pt idx="3">
                  <c:v>303.45999999999998</c:v>
                </c:pt>
                <c:pt idx="4">
                  <c:v>307.27999999999997</c:v>
                </c:pt>
              </c:numCache>
            </c:numRef>
          </c:val>
          <c:smooth val="0"/>
          <c:extLst>
            <c:ext xmlns:c16="http://schemas.microsoft.com/office/drawing/2014/chart" uri="{C3380CC4-5D6E-409C-BE32-E72D297353CC}">
              <c16:uniqueId val="{00000001-3D4F-44CB-B41B-CAB75473575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122</c:v>
                </c:pt>
                <c:pt idx="1">
                  <c:v>118.34</c:v>
                </c:pt>
                <c:pt idx="2">
                  <c:v>117.48</c:v>
                </c:pt>
                <c:pt idx="3">
                  <c:v>127.77</c:v>
                </c:pt>
                <c:pt idx="4">
                  <c:v>120.93</c:v>
                </c:pt>
              </c:numCache>
            </c:numRef>
          </c:val>
          <c:extLst>
            <c:ext xmlns:c16="http://schemas.microsoft.com/office/drawing/2014/chart" uri="{C3380CC4-5D6E-409C-BE32-E72D297353CC}">
              <c16:uniqueId val="{00000000-142C-4FA6-8DD4-AFDAFCDD6CA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103.32</c:v>
                </c:pt>
                <c:pt idx="2">
                  <c:v>100.85</c:v>
                </c:pt>
                <c:pt idx="3">
                  <c:v>103.79</c:v>
                </c:pt>
                <c:pt idx="4">
                  <c:v>98.3</c:v>
                </c:pt>
              </c:numCache>
            </c:numRef>
          </c:val>
          <c:smooth val="0"/>
          <c:extLst>
            <c:ext xmlns:c16="http://schemas.microsoft.com/office/drawing/2014/chart" uri="{C3380CC4-5D6E-409C-BE32-E72D297353CC}">
              <c16:uniqueId val="{00000001-142C-4FA6-8DD4-AFDAFCDD6CA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93.65</c:v>
                </c:pt>
                <c:pt idx="1">
                  <c:v>95.17</c:v>
                </c:pt>
                <c:pt idx="2">
                  <c:v>89.92</c:v>
                </c:pt>
                <c:pt idx="3">
                  <c:v>88.68</c:v>
                </c:pt>
                <c:pt idx="4">
                  <c:v>93.88</c:v>
                </c:pt>
              </c:numCache>
            </c:numRef>
          </c:val>
          <c:extLst>
            <c:ext xmlns:c16="http://schemas.microsoft.com/office/drawing/2014/chart" uri="{C3380CC4-5D6E-409C-BE32-E72D297353CC}">
              <c16:uniqueId val="{00000000-35F5-4D99-8598-4CCCEA39B3A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168.56</c:v>
                </c:pt>
                <c:pt idx="2">
                  <c:v>167.1</c:v>
                </c:pt>
                <c:pt idx="3">
                  <c:v>167.86</c:v>
                </c:pt>
                <c:pt idx="4">
                  <c:v>173.68</c:v>
                </c:pt>
              </c:numCache>
            </c:numRef>
          </c:val>
          <c:smooth val="0"/>
          <c:extLst>
            <c:ext xmlns:c16="http://schemas.microsoft.com/office/drawing/2014/chart" uri="{C3380CC4-5D6E-409C-BE32-E72D297353CC}">
              <c16:uniqueId val="{00000001-35F5-4D99-8598-4CCCEA39B3A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1" sqref="B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石川県　野々市市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A4</v>
      </c>
      <c r="X8" s="75"/>
      <c r="Y8" s="75"/>
      <c r="Z8" s="75"/>
      <c r="AA8" s="75"/>
      <c r="AB8" s="75"/>
      <c r="AC8" s="75"/>
      <c r="AD8" s="75" t="str">
        <f>データ!$M$6</f>
        <v>非設置</v>
      </c>
      <c r="AE8" s="75"/>
      <c r="AF8" s="75"/>
      <c r="AG8" s="75"/>
      <c r="AH8" s="75"/>
      <c r="AI8" s="75"/>
      <c r="AJ8" s="75"/>
      <c r="AK8" s="2"/>
      <c r="AL8" s="66">
        <f>データ!$R$6</f>
        <v>54130</v>
      </c>
      <c r="AM8" s="66"/>
      <c r="AN8" s="66"/>
      <c r="AO8" s="66"/>
      <c r="AP8" s="66"/>
      <c r="AQ8" s="66"/>
      <c r="AR8" s="66"/>
      <c r="AS8" s="66"/>
      <c r="AT8" s="37">
        <f>データ!$S$6</f>
        <v>13.56</v>
      </c>
      <c r="AU8" s="38"/>
      <c r="AV8" s="38"/>
      <c r="AW8" s="38"/>
      <c r="AX8" s="38"/>
      <c r="AY8" s="38"/>
      <c r="AZ8" s="38"/>
      <c r="BA8" s="38"/>
      <c r="BB8" s="55">
        <f>データ!$T$6</f>
        <v>3991.89</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88.63</v>
      </c>
      <c r="J10" s="38"/>
      <c r="K10" s="38"/>
      <c r="L10" s="38"/>
      <c r="M10" s="38"/>
      <c r="N10" s="38"/>
      <c r="O10" s="65"/>
      <c r="P10" s="55">
        <f>データ!$P$6</f>
        <v>99.04</v>
      </c>
      <c r="Q10" s="55"/>
      <c r="R10" s="55"/>
      <c r="S10" s="55"/>
      <c r="T10" s="55"/>
      <c r="U10" s="55"/>
      <c r="V10" s="55"/>
      <c r="W10" s="66">
        <f>データ!$Q$6</f>
        <v>2123</v>
      </c>
      <c r="X10" s="66"/>
      <c r="Y10" s="66"/>
      <c r="Z10" s="66"/>
      <c r="AA10" s="66"/>
      <c r="AB10" s="66"/>
      <c r="AC10" s="66"/>
      <c r="AD10" s="2"/>
      <c r="AE10" s="2"/>
      <c r="AF10" s="2"/>
      <c r="AG10" s="2"/>
      <c r="AH10" s="2"/>
      <c r="AI10" s="2"/>
      <c r="AJ10" s="2"/>
      <c r="AK10" s="2"/>
      <c r="AL10" s="66">
        <f>データ!$U$6</f>
        <v>53435</v>
      </c>
      <c r="AM10" s="66"/>
      <c r="AN10" s="66"/>
      <c r="AO10" s="66"/>
      <c r="AP10" s="66"/>
      <c r="AQ10" s="66"/>
      <c r="AR10" s="66"/>
      <c r="AS10" s="66"/>
      <c r="AT10" s="37">
        <f>データ!$V$6</f>
        <v>11.96</v>
      </c>
      <c r="AU10" s="38"/>
      <c r="AV10" s="38"/>
      <c r="AW10" s="38"/>
      <c r="AX10" s="38"/>
      <c r="AY10" s="38"/>
      <c r="AZ10" s="38"/>
      <c r="BA10" s="38"/>
      <c r="BB10" s="55">
        <f>データ!$W$6</f>
        <v>4467.8100000000004</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110</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lVqr1ti5bDLW2gBmqWBIVKEJZcf/EL3flty96TDbNXbyf9A3AZ/ZOBnjmUtDTQT8H5U8FkaZR3MpjeWmMXp/Q==" saltValue="6QqKMY+raRjpIm20JDGKA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172120</v>
      </c>
      <c r="D6" s="20">
        <f t="shared" si="3"/>
        <v>46</v>
      </c>
      <c r="E6" s="20">
        <f t="shared" si="3"/>
        <v>1</v>
      </c>
      <c r="F6" s="20">
        <f t="shared" si="3"/>
        <v>0</v>
      </c>
      <c r="G6" s="20">
        <f t="shared" si="3"/>
        <v>1</v>
      </c>
      <c r="H6" s="20" t="str">
        <f t="shared" si="3"/>
        <v>石川県　野々市市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88.63</v>
      </c>
      <c r="P6" s="21">
        <f t="shared" si="3"/>
        <v>99.04</v>
      </c>
      <c r="Q6" s="21">
        <f t="shared" si="3"/>
        <v>2123</v>
      </c>
      <c r="R6" s="21">
        <f t="shared" si="3"/>
        <v>54130</v>
      </c>
      <c r="S6" s="21">
        <f t="shared" si="3"/>
        <v>13.56</v>
      </c>
      <c r="T6" s="21">
        <f t="shared" si="3"/>
        <v>3991.89</v>
      </c>
      <c r="U6" s="21">
        <f t="shared" si="3"/>
        <v>53435</v>
      </c>
      <c r="V6" s="21">
        <f t="shared" si="3"/>
        <v>11.96</v>
      </c>
      <c r="W6" s="21">
        <f t="shared" si="3"/>
        <v>4467.8100000000004</v>
      </c>
      <c r="X6" s="22">
        <f>IF(X7="",NA(),X7)</f>
        <v>118.8</v>
      </c>
      <c r="Y6" s="22">
        <f t="shared" ref="Y6:AG6" si="4">IF(Y7="",NA(),Y7)</f>
        <v>115.98</v>
      </c>
      <c r="Z6" s="22">
        <f t="shared" si="4"/>
        <v>115.8</v>
      </c>
      <c r="AA6" s="22">
        <f t="shared" si="4"/>
        <v>123.23</v>
      </c>
      <c r="AB6" s="22">
        <f t="shared" si="4"/>
        <v>118.33</v>
      </c>
      <c r="AC6" s="22">
        <f t="shared" si="4"/>
        <v>111.44</v>
      </c>
      <c r="AD6" s="22">
        <f t="shared" si="4"/>
        <v>111.17</v>
      </c>
      <c r="AE6" s="22">
        <f t="shared" si="4"/>
        <v>110.91</v>
      </c>
      <c r="AF6" s="22">
        <f t="shared" si="4"/>
        <v>111.49</v>
      </c>
      <c r="AG6" s="22">
        <f t="shared" si="4"/>
        <v>109.09</v>
      </c>
      <c r="AH6" s="21" t="str">
        <f>IF(AH7="","",IF(AH7="-","【-】","【"&amp;SUBSTITUTE(TEXT(AH7,"#,##0.00"),"-","△")&amp;"】"))</f>
        <v>【108.70】</v>
      </c>
      <c r="AI6" s="21">
        <f>IF(AI7="",NA(),AI7)</f>
        <v>0</v>
      </c>
      <c r="AJ6" s="21">
        <f t="shared" ref="AJ6:AR6" si="5">IF(AJ7="",NA(),AJ7)</f>
        <v>0</v>
      </c>
      <c r="AK6" s="21">
        <f t="shared" si="5"/>
        <v>0</v>
      </c>
      <c r="AL6" s="21">
        <f t="shared" si="5"/>
        <v>0</v>
      </c>
      <c r="AM6" s="21">
        <f t="shared" si="5"/>
        <v>0</v>
      </c>
      <c r="AN6" s="22">
        <f t="shared" si="5"/>
        <v>1.03</v>
      </c>
      <c r="AO6" s="22">
        <f t="shared" si="5"/>
        <v>0.78</v>
      </c>
      <c r="AP6" s="22">
        <f t="shared" si="5"/>
        <v>0.92</v>
      </c>
      <c r="AQ6" s="22">
        <f t="shared" si="5"/>
        <v>0.87</v>
      </c>
      <c r="AR6" s="22">
        <f t="shared" si="5"/>
        <v>0.93</v>
      </c>
      <c r="AS6" s="21" t="str">
        <f>IF(AS7="","",IF(AS7="-","【-】","【"&amp;SUBSTITUTE(TEXT(AS7,"#,##0.00"),"-","△")&amp;"】"))</f>
        <v>【1.34】</v>
      </c>
      <c r="AT6" s="22">
        <f>IF(AT7="",NA(),AT7)</f>
        <v>584.88</v>
      </c>
      <c r="AU6" s="22">
        <f t="shared" ref="AU6:BC6" si="6">IF(AU7="",NA(),AU7)</f>
        <v>696.41</v>
      </c>
      <c r="AV6" s="22">
        <f t="shared" si="6"/>
        <v>702.77</v>
      </c>
      <c r="AW6" s="22">
        <f t="shared" si="6"/>
        <v>918.53</v>
      </c>
      <c r="AX6" s="22">
        <f t="shared" si="6"/>
        <v>897.51</v>
      </c>
      <c r="AY6" s="22">
        <f t="shared" si="6"/>
        <v>349.83</v>
      </c>
      <c r="AZ6" s="22">
        <f t="shared" si="6"/>
        <v>360.86</v>
      </c>
      <c r="BA6" s="22">
        <f t="shared" si="6"/>
        <v>350.79</v>
      </c>
      <c r="BB6" s="22">
        <f t="shared" si="6"/>
        <v>354.57</v>
      </c>
      <c r="BC6" s="22">
        <f t="shared" si="6"/>
        <v>357.74</v>
      </c>
      <c r="BD6" s="21" t="str">
        <f>IF(BD7="","",IF(BD7="-","【-】","【"&amp;SUBSTITUTE(TEXT(BD7,"#,##0.00"),"-","△")&amp;"】"))</f>
        <v>【252.29】</v>
      </c>
      <c r="BE6" s="22">
        <f>IF(BE7="",NA(),BE7)</f>
        <v>173.87</v>
      </c>
      <c r="BF6" s="22">
        <f t="shared" ref="BF6:BN6" si="7">IF(BF7="",NA(),BF7)</f>
        <v>168.08</v>
      </c>
      <c r="BG6" s="22">
        <f t="shared" si="7"/>
        <v>163.81</v>
      </c>
      <c r="BH6" s="22">
        <f t="shared" si="7"/>
        <v>150.53</v>
      </c>
      <c r="BI6" s="22">
        <f t="shared" si="7"/>
        <v>151.69</v>
      </c>
      <c r="BJ6" s="22">
        <f t="shared" si="7"/>
        <v>314.87</v>
      </c>
      <c r="BK6" s="22">
        <f t="shared" si="7"/>
        <v>309.27999999999997</v>
      </c>
      <c r="BL6" s="22">
        <f t="shared" si="7"/>
        <v>322.92</v>
      </c>
      <c r="BM6" s="22">
        <f t="shared" si="7"/>
        <v>303.45999999999998</v>
      </c>
      <c r="BN6" s="22">
        <f t="shared" si="7"/>
        <v>307.27999999999997</v>
      </c>
      <c r="BO6" s="21" t="str">
        <f>IF(BO7="","",IF(BO7="-","【-】","【"&amp;SUBSTITUTE(TEXT(BO7,"#,##0.00"),"-","△")&amp;"】"))</f>
        <v>【268.07】</v>
      </c>
      <c r="BP6" s="22">
        <f>IF(BP7="",NA(),BP7)</f>
        <v>122</v>
      </c>
      <c r="BQ6" s="22">
        <f t="shared" ref="BQ6:BY6" si="8">IF(BQ7="",NA(),BQ7)</f>
        <v>118.34</v>
      </c>
      <c r="BR6" s="22">
        <f t="shared" si="8"/>
        <v>117.48</v>
      </c>
      <c r="BS6" s="22">
        <f t="shared" si="8"/>
        <v>127.77</v>
      </c>
      <c r="BT6" s="22">
        <f t="shared" si="8"/>
        <v>120.93</v>
      </c>
      <c r="BU6" s="22">
        <f t="shared" si="8"/>
        <v>103.54</v>
      </c>
      <c r="BV6" s="22">
        <f t="shared" si="8"/>
        <v>103.32</v>
      </c>
      <c r="BW6" s="22">
        <f t="shared" si="8"/>
        <v>100.85</v>
      </c>
      <c r="BX6" s="22">
        <f t="shared" si="8"/>
        <v>103.79</v>
      </c>
      <c r="BY6" s="22">
        <f t="shared" si="8"/>
        <v>98.3</v>
      </c>
      <c r="BZ6" s="21" t="str">
        <f>IF(BZ7="","",IF(BZ7="-","【-】","【"&amp;SUBSTITUTE(TEXT(BZ7,"#,##0.00"),"-","△")&amp;"】"))</f>
        <v>【97.47】</v>
      </c>
      <c r="CA6" s="22">
        <f>IF(CA7="",NA(),CA7)</f>
        <v>93.65</v>
      </c>
      <c r="CB6" s="22">
        <f t="shared" ref="CB6:CJ6" si="9">IF(CB7="",NA(),CB7)</f>
        <v>95.17</v>
      </c>
      <c r="CC6" s="22">
        <f t="shared" si="9"/>
        <v>89.92</v>
      </c>
      <c r="CD6" s="22">
        <f t="shared" si="9"/>
        <v>88.68</v>
      </c>
      <c r="CE6" s="22">
        <f t="shared" si="9"/>
        <v>93.88</v>
      </c>
      <c r="CF6" s="22">
        <f t="shared" si="9"/>
        <v>167.46</v>
      </c>
      <c r="CG6" s="22">
        <f t="shared" si="9"/>
        <v>168.56</v>
      </c>
      <c r="CH6" s="22">
        <f t="shared" si="9"/>
        <v>167.1</v>
      </c>
      <c r="CI6" s="22">
        <f t="shared" si="9"/>
        <v>167.86</v>
      </c>
      <c r="CJ6" s="22">
        <f t="shared" si="9"/>
        <v>173.68</v>
      </c>
      <c r="CK6" s="21" t="str">
        <f>IF(CK7="","",IF(CK7="-","【-】","【"&amp;SUBSTITUTE(TEXT(CK7,"#,##0.00"),"-","△")&amp;"】"))</f>
        <v>【174.75】</v>
      </c>
      <c r="CL6" s="22">
        <f>IF(CL7="",NA(),CL7)</f>
        <v>51.24</v>
      </c>
      <c r="CM6" s="22">
        <f t="shared" ref="CM6:CU6" si="10">IF(CM7="",NA(),CM7)</f>
        <v>51.5</v>
      </c>
      <c r="CN6" s="22">
        <f t="shared" si="10"/>
        <v>53.65</v>
      </c>
      <c r="CO6" s="22">
        <f t="shared" si="10"/>
        <v>49.08</v>
      </c>
      <c r="CP6" s="22">
        <f t="shared" si="10"/>
        <v>48.02</v>
      </c>
      <c r="CQ6" s="22">
        <f t="shared" si="10"/>
        <v>59.46</v>
      </c>
      <c r="CR6" s="22">
        <f t="shared" si="10"/>
        <v>59.51</v>
      </c>
      <c r="CS6" s="22">
        <f t="shared" si="10"/>
        <v>59.91</v>
      </c>
      <c r="CT6" s="22">
        <f t="shared" si="10"/>
        <v>59.4</v>
      </c>
      <c r="CU6" s="22">
        <f t="shared" si="10"/>
        <v>59.24</v>
      </c>
      <c r="CV6" s="21" t="str">
        <f>IF(CV7="","",IF(CV7="-","【-】","【"&amp;SUBSTITUTE(TEXT(CV7,"#,##0.00"),"-","△")&amp;"】"))</f>
        <v>【59.97】</v>
      </c>
      <c r="CW6" s="22">
        <f>IF(CW7="",NA(),CW7)</f>
        <v>98.18</v>
      </c>
      <c r="CX6" s="22">
        <f t="shared" ref="CX6:DF6" si="11">IF(CX7="",NA(),CX7)</f>
        <v>97.49</v>
      </c>
      <c r="CY6" s="22">
        <f t="shared" si="11"/>
        <v>97.25</v>
      </c>
      <c r="CZ6" s="22">
        <f t="shared" si="11"/>
        <v>97.95</v>
      </c>
      <c r="DA6" s="22">
        <f t="shared" si="11"/>
        <v>98.47</v>
      </c>
      <c r="DB6" s="22">
        <f t="shared" si="11"/>
        <v>87.41</v>
      </c>
      <c r="DC6" s="22">
        <f t="shared" si="11"/>
        <v>87.08</v>
      </c>
      <c r="DD6" s="22">
        <f t="shared" si="11"/>
        <v>87.26</v>
      </c>
      <c r="DE6" s="22">
        <f t="shared" si="11"/>
        <v>87.57</v>
      </c>
      <c r="DF6" s="22">
        <f t="shared" si="11"/>
        <v>87.26</v>
      </c>
      <c r="DG6" s="21" t="str">
        <f>IF(DG7="","",IF(DG7="-","【-】","【"&amp;SUBSTITUTE(TEXT(DG7,"#,##0.00"),"-","△")&amp;"】"))</f>
        <v>【89.76】</v>
      </c>
      <c r="DH6" s="22">
        <f>IF(DH7="",NA(),DH7)</f>
        <v>45.24</v>
      </c>
      <c r="DI6" s="22">
        <f t="shared" ref="DI6:DQ6" si="12">IF(DI7="",NA(),DI7)</f>
        <v>46.39</v>
      </c>
      <c r="DJ6" s="22">
        <f t="shared" si="12"/>
        <v>47.41</v>
      </c>
      <c r="DK6" s="22">
        <f t="shared" si="12"/>
        <v>48.27</v>
      </c>
      <c r="DL6" s="22">
        <f t="shared" si="12"/>
        <v>48.64</v>
      </c>
      <c r="DM6" s="22">
        <f t="shared" si="12"/>
        <v>47.62</v>
      </c>
      <c r="DN6" s="22">
        <f t="shared" si="12"/>
        <v>48.55</v>
      </c>
      <c r="DO6" s="22">
        <f t="shared" si="12"/>
        <v>49.2</v>
      </c>
      <c r="DP6" s="22">
        <f t="shared" si="12"/>
        <v>50.01</v>
      </c>
      <c r="DQ6" s="22">
        <f t="shared" si="12"/>
        <v>50.99</v>
      </c>
      <c r="DR6" s="21" t="str">
        <f>IF(DR7="","",IF(DR7="-","【-】","【"&amp;SUBSTITUTE(TEXT(DR7,"#,##0.00"),"-","△")&amp;"】"))</f>
        <v>【51.51】</v>
      </c>
      <c r="DS6" s="22">
        <f>IF(DS7="",NA(),DS7)</f>
        <v>6.36</v>
      </c>
      <c r="DT6" s="22">
        <f t="shared" ref="DT6:EB6" si="13">IF(DT7="",NA(),DT7)</f>
        <v>14.29</v>
      </c>
      <c r="DU6" s="22">
        <f t="shared" si="13"/>
        <v>22.75</v>
      </c>
      <c r="DV6" s="22">
        <f t="shared" si="13"/>
        <v>23.3</v>
      </c>
      <c r="DW6" s="22">
        <f t="shared" si="13"/>
        <v>21.12</v>
      </c>
      <c r="DX6" s="22">
        <f t="shared" si="13"/>
        <v>16.27</v>
      </c>
      <c r="DY6" s="22">
        <f t="shared" si="13"/>
        <v>17.11</v>
      </c>
      <c r="DZ6" s="22">
        <f t="shared" si="13"/>
        <v>18.329999999999998</v>
      </c>
      <c r="EA6" s="22">
        <f t="shared" si="13"/>
        <v>20.27</v>
      </c>
      <c r="EB6" s="22">
        <f t="shared" si="13"/>
        <v>21.69</v>
      </c>
      <c r="EC6" s="21" t="str">
        <f>IF(EC7="","",IF(EC7="-","【-】","【"&amp;SUBSTITUTE(TEXT(EC7,"#,##0.00"),"-","△")&amp;"】"))</f>
        <v>【23.75】</v>
      </c>
      <c r="ED6" s="22">
        <f>IF(ED7="",NA(),ED7)</f>
        <v>0.53</v>
      </c>
      <c r="EE6" s="22">
        <f t="shared" ref="EE6:EM6" si="14">IF(EE7="",NA(),EE7)</f>
        <v>1.43</v>
      </c>
      <c r="EF6" s="22">
        <f t="shared" si="14"/>
        <v>0.17</v>
      </c>
      <c r="EG6" s="22">
        <f t="shared" si="14"/>
        <v>1.43</v>
      </c>
      <c r="EH6" s="22">
        <f t="shared" si="14"/>
        <v>0.97</v>
      </c>
      <c r="EI6" s="22">
        <f t="shared" si="14"/>
        <v>0.63</v>
      </c>
      <c r="EJ6" s="22">
        <f t="shared" si="14"/>
        <v>0.63</v>
      </c>
      <c r="EK6" s="22">
        <f t="shared" si="14"/>
        <v>0.6</v>
      </c>
      <c r="EL6" s="22">
        <f t="shared" si="14"/>
        <v>0.56000000000000005</v>
      </c>
      <c r="EM6" s="22">
        <f t="shared" si="14"/>
        <v>0.6</v>
      </c>
      <c r="EN6" s="21" t="str">
        <f>IF(EN7="","",IF(EN7="-","【-】","【"&amp;SUBSTITUTE(TEXT(EN7,"#,##0.00"),"-","△")&amp;"】"))</f>
        <v>【0.67】</v>
      </c>
    </row>
    <row r="7" spans="1:144" s="23" customFormat="1" x14ac:dyDescent="0.15">
      <c r="A7" s="15"/>
      <c r="B7" s="24">
        <v>2022</v>
      </c>
      <c r="C7" s="24">
        <v>172120</v>
      </c>
      <c r="D7" s="24">
        <v>46</v>
      </c>
      <c r="E7" s="24">
        <v>1</v>
      </c>
      <c r="F7" s="24">
        <v>0</v>
      </c>
      <c r="G7" s="24">
        <v>1</v>
      </c>
      <c r="H7" s="24" t="s">
        <v>93</v>
      </c>
      <c r="I7" s="24" t="s">
        <v>94</v>
      </c>
      <c r="J7" s="24" t="s">
        <v>95</v>
      </c>
      <c r="K7" s="24" t="s">
        <v>96</v>
      </c>
      <c r="L7" s="24" t="s">
        <v>97</v>
      </c>
      <c r="M7" s="24" t="s">
        <v>98</v>
      </c>
      <c r="N7" s="25" t="s">
        <v>99</v>
      </c>
      <c r="O7" s="25">
        <v>88.63</v>
      </c>
      <c r="P7" s="25">
        <v>99.04</v>
      </c>
      <c r="Q7" s="25">
        <v>2123</v>
      </c>
      <c r="R7" s="25">
        <v>54130</v>
      </c>
      <c r="S7" s="25">
        <v>13.56</v>
      </c>
      <c r="T7" s="25">
        <v>3991.89</v>
      </c>
      <c r="U7" s="25">
        <v>53435</v>
      </c>
      <c r="V7" s="25">
        <v>11.96</v>
      </c>
      <c r="W7" s="25">
        <v>4467.8100000000004</v>
      </c>
      <c r="X7" s="25">
        <v>118.8</v>
      </c>
      <c r="Y7" s="25">
        <v>115.98</v>
      </c>
      <c r="Z7" s="25">
        <v>115.8</v>
      </c>
      <c r="AA7" s="25">
        <v>123.23</v>
      </c>
      <c r="AB7" s="25">
        <v>118.33</v>
      </c>
      <c r="AC7" s="25">
        <v>111.44</v>
      </c>
      <c r="AD7" s="25">
        <v>111.17</v>
      </c>
      <c r="AE7" s="25">
        <v>110.91</v>
      </c>
      <c r="AF7" s="25">
        <v>111.49</v>
      </c>
      <c r="AG7" s="25">
        <v>109.09</v>
      </c>
      <c r="AH7" s="25">
        <v>108.7</v>
      </c>
      <c r="AI7" s="25">
        <v>0</v>
      </c>
      <c r="AJ7" s="25">
        <v>0</v>
      </c>
      <c r="AK7" s="25">
        <v>0</v>
      </c>
      <c r="AL7" s="25">
        <v>0</v>
      </c>
      <c r="AM7" s="25">
        <v>0</v>
      </c>
      <c r="AN7" s="25">
        <v>1.03</v>
      </c>
      <c r="AO7" s="25">
        <v>0.78</v>
      </c>
      <c r="AP7" s="25">
        <v>0.92</v>
      </c>
      <c r="AQ7" s="25">
        <v>0.87</v>
      </c>
      <c r="AR7" s="25">
        <v>0.93</v>
      </c>
      <c r="AS7" s="25">
        <v>1.34</v>
      </c>
      <c r="AT7" s="25">
        <v>584.88</v>
      </c>
      <c r="AU7" s="25">
        <v>696.41</v>
      </c>
      <c r="AV7" s="25">
        <v>702.77</v>
      </c>
      <c r="AW7" s="25">
        <v>918.53</v>
      </c>
      <c r="AX7" s="25">
        <v>897.51</v>
      </c>
      <c r="AY7" s="25">
        <v>349.83</v>
      </c>
      <c r="AZ7" s="25">
        <v>360.86</v>
      </c>
      <c r="BA7" s="25">
        <v>350.79</v>
      </c>
      <c r="BB7" s="25">
        <v>354.57</v>
      </c>
      <c r="BC7" s="25">
        <v>357.74</v>
      </c>
      <c r="BD7" s="25">
        <v>252.29</v>
      </c>
      <c r="BE7" s="25">
        <v>173.87</v>
      </c>
      <c r="BF7" s="25">
        <v>168.08</v>
      </c>
      <c r="BG7" s="25">
        <v>163.81</v>
      </c>
      <c r="BH7" s="25">
        <v>150.53</v>
      </c>
      <c r="BI7" s="25">
        <v>151.69</v>
      </c>
      <c r="BJ7" s="25">
        <v>314.87</v>
      </c>
      <c r="BK7" s="25">
        <v>309.27999999999997</v>
      </c>
      <c r="BL7" s="25">
        <v>322.92</v>
      </c>
      <c r="BM7" s="25">
        <v>303.45999999999998</v>
      </c>
      <c r="BN7" s="25">
        <v>307.27999999999997</v>
      </c>
      <c r="BO7" s="25">
        <v>268.07</v>
      </c>
      <c r="BP7" s="25">
        <v>122</v>
      </c>
      <c r="BQ7" s="25">
        <v>118.34</v>
      </c>
      <c r="BR7" s="25">
        <v>117.48</v>
      </c>
      <c r="BS7" s="25">
        <v>127.77</v>
      </c>
      <c r="BT7" s="25">
        <v>120.93</v>
      </c>
      <c r="BU7" s="25">
        <v>103.54</v>
      </c>
      <c r="BV7" s="25">
        <v>103.32</v>
      </c>
      <c r="BW7" s="25">
        <v>100.85</v>
      </c>
      <c r="BX7" s="25">
        <v>103.79</v>
      </c>
      <c r="BY7" s="25">
        <v>98.3</v>
      </c>
      <c r="BZ7" s="25">
        <v>97.47</v>
      </c>
      <c r="CA7" s="25">
        <v>93.65</v>
      </c>
      <c r="CB7" s="25">
        <v>95.17</v>
      </c>
      <c r="CC7" s="25">
        <v>89.92</v>
      </c>
      <c r="CD7" s="25">
        <v>88.68</v>
      </c>
      <c r="CE7" s="25">
        <v>93.88</v>
      </c>
      <c r="CF7" s="25">
        <v>167.46</v>
      </c>
      <c r="CG7" s="25">
        <v>168.56</v>
      </c>
      <c r="CH7" s="25">
        <v>167.1</v>
      </c>
      <c r="CI7" s="25">
        <v>167.86</v>
      </c>
      <c r="CJ7" s="25">
        <v>173.68</v>
      </c>
      <c r="CK7" s="25">
        <v>174.75</v>
      </c>
      <c r="CL7" s="25">
        <v>51.24</v>
      </c>
      <c r="CM7" s="25">
        <v>51.5</v>
      </c>
      <c r="CN7" s="25">
        <v>53.65</v>
      </c>
      <c r="CO7" s="25">
        <v>49.08</v>
      </c>
      <c r="CP7" s="25">
        <v>48.02</v>
      </c>
      <c r="CQ7" s="25">
        <v>59.46</v>
      </c>
      <c r="CR7" s="25">
        <v>59.51</v>
      </c>
      <c r="CS7" s="25">
        <v>59.91</v>
      </c>
      <c r="CT7" s="25">
        <v>59.4</v>
      </c>
      <c r="CU7" s="25">
        <v>59.24</v>
      </c>
      <c r="CV7" s="25">
        <v>59.97</v>
      </c>
      <c r="CW7" s="25">
        <v>98.18</v>
      </c>
      <c r="CX7" s="25">
        <v>97.49</v>
      </c>
      <c r="CY7" s="25">
        <v>97.25</v>
      </c>
      <c r="CZ7" s="25">
        <v>97.95</v>
      </c>
      <c r="DA7" s="25">
        <v>98.47</v>
      </c>
      <c r="DB7" s="25">
        <v>87.41</v>
      </c>
      <c r="DC7" s="25">
        <v>87.08</v>
      </c>
      <c r="DD7" s="25">
        <v>87.26</v>
      </c>
      <c r="DE7" s="25">
        <v>87.57</v>
      </c>
      <c r="DF7" s="25">
        <v>87.26</v>
      </c>
      <c r="DG7" s="25">
        <v>89.76</v>
      </c>
      <c r="DH7" s="25">
        <v>45.24</v>
      </c>
      <c r="DI7" s="25">
        <v>46.39</v>
      </c>
      <c r="DJ7" s="25">
        <v>47.41</v>
      </c>
      <c r="DK7" s="25">
        <v>48.27</v>
      </c>
      <c r="DL7" s="25">
        <v>48.64</v>
      </c>
      <c r="DM7" s="25">
        <v>47.62</v>
      </c>
      <c r="DN7" s="25">
        <v>48.55</v>
      </c>
      <c r="DO7" s="25">
        <v>49.2</v>
      </c>
      <c r="DP7" s="25">
        <v>50.01</v>
      </c>
      <c r="DQ7" s="25">
        <v>50.99</v>
      </c>
      <c r="DR7" s="25">
        <v>51.51</v>
      </c>
      <c r="DS7" s="25">
        <v>6.36</v>
      </c>
      <c r="DT7" s="25">
        <v>14.29</v>
      </c>
      <c r="DU7" s="25">
        <v>22.75</v>
      </c>
      <c r="DV7" s="25">
        <v>23.3</v>
      </c>
      <c r="DW7" s="25">
        <v>21.12</v>
      </c>
      <c r="DX7" s="25">
        <v>16.27</v>
      </c>
      <c r="DY7" s="25">
        <v>17.11</v>
      </c>
      <c r="DZ7" s="25">
        <v>18.329999999999998</v>
      </c>
      <c r="EA7" s="25">
        <v>20.27</v>
      </c>
      <c r="EB7" s="25">
        <v>21.69</v>
      </c>
      <c r="EC7" s="25">
        <v>23.75</v>
      </c>
      <c r="ED7" s="25">
        <v>0.53</v>
      </c>
      <c r="EE7" s="25">
        <v>1.43</v>
      </c>
      <c r="EF7" s="25">
        <v>0.17</v>
      </c>
      <c r="EG7" s="25">
        <v>1.43</v>
      </c>
      <c r="EH7" s="25">
        <v>0.97</v>
      </c>
      <c r="EI7" s="25">
        <v>0.63</v>
      </c>
      <c r="EJ7" s="25">
        <v>0.63</v>
      </c>
      <c r="EK7" s="25">
        <v>0.6</v>
      </c>
      <c r="EL7" s="25">
        <v>0.56000000000000005</v>
      </c>
      <c r="EM7" s="25">
        <v>0.6</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2023-12-05T00:53:10Z</dcterms:created>
  <dcterms:modified xsi:type="dcterms:W3CDTF">2024-03-29T00:16:20Z</dcterms:modified>
  <cp:category/>
</cp:coreProperties>
</file>