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09D825C1-B95C-4791-BE19-3FFD33D4BC79}" xr6:coauthVersionLast="41" xr6:coauthVersionMax="44" xr10:uidLastSave="{00000000-0000-0000-0000-000000000000}"/>
  <bookViews>
    <workbookView xWindow="225" yWindow="105" windowWidth="16395" windowHeight="15315" xr2:uid="{00000000-000D-0000-FFFF-FFFF00000000}"/>
  </bookViews>
  <sheets>
    <sheet name="財政" sheetId="9" r:id="rId1"/>
    <sheet name="97" sheetId="22" r:id="rId2"/>
    <sheet name="98" sheetId="23" r:id="rId3"/>
    <sheet name="99" sheetId="24" r:id="rId4"/>
    <sheet name="100" sheetId="25" r:id="rId5"/>
    <sheet name="101" sheetId="26" r:id="rId6"/>
    <sheet name="102" sheetId="27" r:id="rId7"/>
    <sheet name="103" sheetId="28" r:id="rId8"/>
  </sheets>
  <definedNames>
    <definedName name="_xlnm.Print_Area" localSheetId="4">'100'!$A$1:$K$18</definedName>
    <definedName name="_xlnm.Print_Area" localSheetId="5">'101'!$A$1:$I$29</definedName>
    <definedName name="_xlnm.Print_Area" localSheetId="6">'102'!$A$1:$Q$35</definedName>
    <definedName name="_xlnm.Print_Area" localSheetId="7">'103'!$A$1:$O$28</definedName>
    <definedName name="_xlnm.Print_Area" localSheetId="1">'97'!$A$1:$K$26</definedName>
    <definedName name="_xlnm.Print_Area" localSheetId="2">'98'!$A$1:$L$32</definedName>
    <definedName name="_xlnm.Print_Area" localSheetId="3">'99'!$A$1:$AC$29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28" l="1"/>
  <c r="N13" i="28"/>
  <c r="O5" i="28"/>
  <c r="N5" i="28"/>
  <c r="Q29" i="27" l="1"/>
  <c r="H26" i="27"/>
  <c r="Q20" i="27"/>
  <c r="H20" i="27"/>
  <c r="Q12" i="27"/>
  <c r="H12" i="27"/>
  <c r="Q6" i="27"/>
  <c r="H6" i="27"/>
  <c r="AB17" i="24" l="1"/>
  <c r="AB15" i="24"/>
  <c r="AB14" i="24"/>
  <c r="AB13" i="24"/>
  <c r="AB12" i="24"/>
  <c r="AB11" i="24"/>
  <c r="AB10" i="24"/>
  <c r="AB9" i="24"/>
  <c r="AB8" i="24"/>
  <c r="AB7" i="24"/>
  <c r="AB6" i="24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2" i="23"/>
  <c r="L11" i="23"/>
  <c r="L10" i="23"/>
  <c r="L9" i="23"/>
  <c r="L8" i="23"/>
  <c r="L7" i="23"/>
  <c r="L6" i="23"/>
  <c r="K25" i="22"/>
  <c r="K24" i="22"/>
  <c r="K23" i="22"/>
  <c r="K22" i="22"/>
  <c r="K21" i="22"/>
  <c r="K20" i="22"/>
  <c r="K19" i="22"/>
  <c r="K18" i="22"/>
  <c r="K14" i="22"/>
  <c r="K13" i="22"/>
  <c r="K12" i="22"/>
  <c r="K11" i="22"/>
  <c r="K10" i="22"/>
  <c r="K9" i="22"/>
  <c r="K8" i="22"/>
  <c r="K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1" authorId="0" shapeId="0" xr:uid="{30F5818E-2F54-46FD-AA22-A0AFB3860727}">
      <text>
        <r>
          <rPr>
            <sz val="9"/>
            <color indexed="81"/>
            <rFont val="MS P ゴシック"/>
            <family val="3"/>
            <charset val="128"/>
          </rPr>
          <t>端数調整+0.1</t>
        </r>
      </text>
    </comment>
    <comment ref="L22" authorId="0" shapeId="0" xr:uid="{A4C7E03D-B729-4812-A93F-0626B5F86A23}">
      <text>
        <r>
          <rPr>
            <sz val="9"/>
            <color indexed="81"/>
            <rFont val="MS P ゴシック"/>
            <family val="3"/>
            <charset val="128"/>
          </rPr>
          <t>端数調整+0.1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9" authorId="0" shapeId="0" xr:uid="{D8045C2B-3DE2-4C3C-9237-F1FB4BFF290A}">
      <text>
        <r>
          <rPr>
            <sz val="9"/>
            <color indexed="81"/>
            <rFont val="MS P ゴシック"/>
            <family val="3"/>
            <charset val="128"/>
          </rPr>
          <t>端数調整△1</t>
        </r>
      </text>
    </comment>
  </commentList>
</comments>
</file>

<file path=xl/sharedStrings.xml><?xml version="1.0" encoding="utf-8"?>
<sst xmlns="http://schemas.openxmlformats.org/spreadsheetml/2006/main" count="460" uniqueCount="196">
  <si>
    <t>区　　分</t>
    <rPh sb="0" eb="1">
      <t>ク</t>
    </rPh>
    <rPh sb="3" eb="4">
      <t>ブン</t>
    </rPh>
    <phoneticPr fontId="5"/>
  </si>
  <si>
    <t>対前年比</t>
    <rPh sb="0" eb="1">
      <t>タイ</t>
    </rPh>
    <rPh sb="1" eb="4">
      <t>ゼンネンヒ</t>
    </rPh>
    <phoneticPr fontId="5"/>
  </si>
  <si>
    <t>総　　　額</t>
    <rPh sb="0" eb="1">
      <t>フサ</t>
    </rPh>
    <rPh sb="4" eb="5">
      <t>ガク</t>
    </rPh>
    <phoneticPr fontId="5"/>
  </si>
  <si>
    <t>一般会計</t>
    <rPh sb="0" eb="2">
      <t>イッパン</t>
    </rPh>
    <rPh sb="2" eb="4">
      <t>カイケイ</t>
    </rPh>
    <phoneticPr fontId="5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</si>
  <si>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5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</si>
  <si>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5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</si>
  <si>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5"/>
  </si>
  <si>
    <t>－</t>
  </si>
  <si>
    <t>水道事業会計</t>
    <rPh sb="0" eb="2">
      <t>スイドウ</t>
    </rPh>
    <rPh sb="2" eb="4">
      <t>ジギョウ</t>
    </rPh>
    <rPh sb="4" eb="6">
      <t>カイケイ</t>
    </rPh>
    <phoneticPr fontId="5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</si>
  <si>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5"/>
  </si>
  <si>
    <t>単位：千円、％</t>
    <rPh sb="0" eb="2">
      <t>タンイ</t>
    </rPh>
    <rPh sb="3" eb="4">
      <t>セン</t>
    </rPh>
    <rPh sb="4" eb="5">
      <t>エン</t>
    </rPh>
    <phoneticPr fontId="5"/>
  </si>
  <si>
    <t>決算額</t>
    <rPh sb="0" eb="2">
      <t>ケッサン</t>
    </rPh>
    <rPh sb="2" eb="3">
      <t>ガク</t>
    </rPh>
    <phoneticPr fontId="5"/>
  </si>
  <si>
    <t>構成比</t>
    <rPh sb="0" eb="3">
      <t>コウセイヒ</t>
    </rPh>
    <phoneticPr fontId="5"/>
  </si>
  <si>
    <t>総額</t>
    <rPh sb="0" eb="2">
      <t>ソウガク</t>
    </rPh>
    <phoneticPr fontId="5"/>
  </si>
  <si>
    <t>市税</t>
    <rPh sb="0" eb="1">
      <t>シ</t>
    </rPh>
    <rPh sb="1" eb="2">
      <t>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</si>
  <si>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</si>
  <si>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</si>
  <si>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</si>
  <si>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</si>
  <si>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</si>
  <si>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</si>
  <si>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(注)</t>
    <rPh sb="1" eb="2">
      <t>チュウ</t>
    </rPh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</si>
  <si>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</si>
  <si>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</si>
  <si>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</si>
  <si>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</si>
  <si>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使用料及び手数料</t>
    <rPh sb="0" eb="3">
      <t>シヨウリョウ</t>
    </rPh>
    <rPh sb="3" eb="4">
      <t>オヨ</t>
    </rPh>
    <rPh sb="5" eb="8">
      <t>テスウリョウ</t>
    </rPh>
    <phoneticPr fontId="5"/>
  </si>
  <si>
    <t>国庫支出金</t>
    <rPh sb="0" eb="2">
      <t>コッコ</t>
    </rPh>
    <rPh sb="2" eb="5">
      <t>シシュツキン</t>
    </rPh>
    <phoneticPr fontId="5"/>
  </si>
  <si>
    <t>県支出金</t>
    <rPh sb="0" eb="1">
      <t>ケン</t>
    </rPh>
    <rPh sb="1" eb="4">
      <t>シシュツキン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</si>
  <si>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</si>
  <si>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3">
      <t>キフキン</t>
    </rPh>
    <phoneticPr fontId="5"/>
  </si>
  <si>
    <t>繰入金</t>
    <rPh sb="0" eb="2">
      <t>クリイレ</t>
    </rPh>
    <rPh sb="2" eb="3">
      <t>キン</t>
    </rPh>
    <phoneticPr fontId="5"/>
  </si>
  <si>
    <t>繰越金</t>
    <rPh sb="0" eb="2">
      <t>クリコシ</t>
    </rPh>
    <rPh sb="2" eb="3">
      <t>キン</t>
    </rPh>
    <phoneticPr fontId="5"/>
  </si>
  <si>
    <t>諸収入</t>
    <rPh sb="0" eb="1">
      <t>ショ</t>
    </rPh>
    <rPh sb="1" eb="3">
      <t>シュウニュウ</t>
    </rPh>
    <phoneticPr fontId="5"/>
  </si>
  <si>
    <t>市債</t>
    <rPh sb="0" eb="1">
      <t>シ</t>
    </rPh>
    <rPh sb="1" eb="2">
      <t>サイ</t>
    </rPh>
    <phoneticPr fontId="5"/>
  </si>
  <si>
    <t>　（注）令和元年９月30日まで自動車取得税交付金、令和元年10月１日から環境性能割交付金</t>
    <rPh sb="2" eb="3">
      <t>チュウ</t>
    </rPh>
    <rPh sb="4" eb="6">
      <t>レイワ</t>
    </rPh>
    <rPh sb="6" eb="8">
      <t>ガンネン</t>
    </rPh>
    <rPh sb="9" eb="10">
      <t>ガツ</t>
    </rPh>
    <rPh sb="12" eb="13">
      <t>ニチ</t>
    </rPh>
    <rPh sb="15" eb="18">
      <t>ジドウシャ</t>
    </rPh>
    <rPh sb="18" eb="20">
      <t>シュトク</t>
    </rPh>
    <rPh sb="20" eb="21">
      <t>ゼイ</t>
    </rPh>
    <rPh sb="21" eb="24">
      <t>コウフキン</t>
    </rPh>
    <rPh sb="25" eb="27">
      <t>レイワ</t>
    </rPh>
    <rPh sb="27" eb="29">
      <t>ガンネン</t>
    </rPh>
    <rPh sb="31" eb="32">
      <t>ガツ</t>
    </rPh>
    <rPh sb="33" eb="34">
      <t>ニチ</t>
    </rPh>
    <rPh sb="36" eb="38">
      <t>カンキョウ</t>
    </rPh>
    <rPh sb="38" eb="40">
      <t>セイノウ</t>
    </rPh>
    <rPh sb="40" eb="41">
      <t>ワリ</t>
    </rPh>
    <rPh sb="41" eb="44">
      <t>コウフキン</t>
    </rPh>
    <phoneticPr fontId="5"/>
  </si>
  <si>
    <t>区　分</t>
    <rPh sb="0" eb="1">
      <t>ク</t>
    </rPh>
    <rPh sb="2" eb="3">
      <t>ブン</t>
    </rPh>
    <phoneticPr fontId="4"/>
  </si>
  <si>
    <t>決算額</t>
    <rPh sb="0" eb="2">
      <t>ケッサン</t>
    </rPh>
    <rPh sb="2" eb="3">
      <t>ガク</t>
    </rPh>
    <phoneticPr fontId="4"/>
  </si>
  <si>
    <t>構成比</t>
    <rPh sb="0" eb="3">
      <t>コウセイヒ</t>
    </rPh>
    <phoneticPr fontId="4"/>
  </si>
  <si>
    <t>総額</t>
    <rPh sb="0" eb="2">
      <t>ソウガク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</si>
  <si>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</si>
  <si>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</si>
  <si>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</si>
  <si>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3">
      <t>エイセイヒ</t>
    </rPh>
    <phoneticPr fontId="4"/>
  </si>
  <si>
    <t>労働費</t>
    <rPh sb="0" eb="2">
      <t>ロウドウ</t>
    </rPh>
    <rPh sb="2" eb="3">
      <t>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</si>
  <si>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</si>
  <si>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</si>
  <si>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</si>
  <si>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</si>
  <si>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</si>
  <si>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</si>
  <si>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公債費</t>
    <rPh sb="0" eb="3">
      <t>コウサイヒ</t>
    </rPh>
    <phoneticPr fontId="4"/>
  </si>
  <si>
    <t>諸支出金</t>
    <rPh sb="0" eb="1">
      <t>ショ</t>
    </rPh>
    <rPh sb="1" eb="4">
      <t>シシュツキン</t>
    </rPh>
    <phoneticPr fontId="4"/>
  </si>
  <si>
    <t>予備費</t>
    <rPh sb="0" eb="3">
      <t>ヨビヒ</t>
    </rPh>
    <phoneticPr fontId="4"/>
  </si>
  <si>
    <t>（４）市債の状況</t>
    <rPh sb="3" eb="5">
      <t>シサイ</t>
    </rPh>
    <rPh sb="6" eb="8">
      <t>ジョウキョウ</t>
    </rPh>
    <phoneticPr fontId="5"/>
  </si>
  <si>
    <t>（５）基金の状況（年度末現在高）</t>
    <rPh sb="3" eb="5">
      <t>キキン</t>
    </rPh>
    <rPh sb="6" eb="8">
      <t>ジョウキョウ</t>
    </rPh>
    <rPh sb="9" eb="12">
      <t>ネンドマツ</t>
    </rPh>
    <rPh sb="12" eb="14">
      <t>ゲンザイ</t>
    </rPh>
    <rPh sb="14" eb="15">
      <t>ダカ</t>
    </rPh>
    <phoneticPr fontId="5"/>
  </si>
  <si>
    <t>単位：千円</t>
    <rPh sb="0" eb="2">
      <t>タンイ</t>
    </rPh>
    <rPh sb="3" eb="5">
      <t>センエン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</si>
  <si>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</si>
  <si>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（６）特別会計決算額（国民健康保険事業）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コクミン</t>
    </rPh>
    <rPh sb="13" eb="15">
      <t>ケンコウ</t>
    </rPh>
    <rPh sb="15" eb="17">
      <t>ホケン</t>
    </rPh>
    <rPh sb="17" eb="19">
      <t>ジギョウ</t>
    </rPh>
    <phoneticPr fontId="5"/>
  </si>
  <si>
    <t>区　　分</t>
    <rPh sb="0" eb="1">
      <t>ク</t>
    </rPh>
    <rPh sb="3" eb="4">
      <t>ブン</t>
    </rPh>
    <phoneticPr fontId="4"/>
  </si>
  <si>
    <t>総　　額</t>
    <rPh sb="0" eb="1">
      <t>フサ</t>
    </rPh>
    <rPh sb="3" eb="4">
      <t>ガク</t>
    </rPh>
    <phoneticPr fontId="5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</si>
  <si>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5"/>
  </si>
  <si>
    <t>総務費</t>
    <rPh sb="0" eb="3">
      <t>ソウムヒ</t>
    </rPh>
    <phoneticPr fontId="5"/>
  </si>
  <si>
    <t>保険給付費</t>
    <rPh sb="0" eb="2">
      <t>ホケン</t>
    </rPh>
    <rPh sb="2" eb="4">
      <t>キュウフ</t>
    </rPh>
    <rPh sb="4" eb="5">
      <t>ヒ</t>
    </rPh>
    <phoneticPr fontId="5"/>
  </si>
  <si>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16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</si>
  <si>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5"/>
  </si>
  <si>
    <t>共同事業拠出金</t>
    <rPh sb="0" eb="2">
      <t>キョウドウ</t>
    </rPh>
    <rPh sb="2" eb="4">
      <t>ジギョウ</t>
    </rPh>
    <rPh sb="4" eb="7">
      <t>キョシュツキン</t>
    </rPh>
    <phoneticPr fontId="5"/>
  </si>
  <si>
    <t>保健事業費</t>
    <rPh sb="0" eb="2">
      <t>ホケン</t>
    </rPh>
    <rPh sb="2" eb="5">
      <t>ジギョウヒ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</si>
  <si>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</si>
  <si>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公債費</t>
    <rPh sb="0" eb="2">
      <t>コウサイ</t>
    </rPh>
    <rPh sb="2" eb="3">
      <t>ヒ</t>
    </rPh>
    <phoneticPr fontId="5"/>
  </si>
  <si>
    <t>諸支出金</t>
    <rPh sb="0" eb="1">
      <t>ショ</t>
    </rPh>
    <rPh sb="1" eb="4">
      <t>シシュツキン</t>
    </rPh>
    <phoneticPr fontId="5"/>
  </si>
  <si>
    <t>予備費</t>
    <rPh sb="0" eb="3">
      <t>ヨビヒ</t>
    </rPh>
    <phoneticPr fontId="5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</si>
  <si>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5"/>
  </si>
  <si>
    <t>（７）特別会計決算額（後期高齢者医療事業）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コウキ</t>
    </rPh>
    <rPh sb="13" eb="16">
      <t>コウレイシャ</t>
    </rPh>
    <rPh sb="16" eb="18">
      <t>イリョウ</t>
    </rPh>
    <rPh sb="18" eb="20">
      <t>ジギョウ</t>
    </rPh>
    <phoneticPr fontId="5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</si>
  <si>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5"/>
  </si>
  <si>
    <t>後期高齢者医療広域連合納付金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ノウフキン</t>
    </rPh>
    <phoneticPr fontId="5"/>
  </si>
  <si>
    <t>（８）特別会計決算額（介護保険事業）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カイゴ</t>
    </rPh>
    <rPh sb="13" eb="15">
      <t>ホケン</t>
    </rPh>
    <rPh sb="15" eb="17">
      <t>ジギョウ</t>
    </rPh>
    <phoneticPr fontId="5"/>
  </si>
  <si>
    <t>区　　分</t>
  </si>
  <si>
    <t>介護保険料</t>
    <rPh sb="0" eb="2">
      <t>カイゴ</t>
    </rPh>
    <rPh sb="2" eb="4">
      <t>ホケン</t>
    </rPh>
    <rPh sb="4" eb="5">
      <t>リョウ</t>
    </rPh>
    <phoneticPr fontId="5"/>
  </si>
  <si>
    <t>支払基金交付金</t>
    <rPh sb="0" eb="2">
      <t>シハライ</t>
    </rPh>
    <rPh sb="2" eb="4">
      <t>キキン</t>
    </rPh>
    <rPh sb="4" eb="7">
      <t>コウフキン</t>
    </rPh>
    <phoneticPr fontId="5"/>
  </si>
  <si>
    <t>地域支援事業</t>
    <rPh sb="0" eb="2">
      <t>チイキ</t>
    </rPh>
    <rPh sb="2" eb="4">
      <t>シエン</t>
    </rPh>
    <rPh sb="4" eb="6">
      <t>ジギョウ</t>
    </rPh>
    <phoneticPr fontId="5"/>
  </si>
  <si>
    <t>財政安定化基金拠出金</t>
    <rPh sb="0" eb="2">
      <t>ザイセイ</t>
    </rPh>
    <rPh sb="2" eb="5">
      <t>アンテイカ</t>
    </rPh>
    <rPh sb="5" eb="7">
      <t>キキン</t>
    </rPh>
    <rPh sb="7" eb="10">
      <t>キョシュツキン</t>
    </rPh>
    <phoneticPr fontId="5"/>
  </si>
  <si>
    <t xml:space="preserve"> 資料：介護長寿課</t>
    <rPh sb="1" eb="3">
      <t>シリョウ</t>
    </rPh>
    <rPh sb="4" eb="6">
      <t>カイゴ</t>
    </rPh>
    <rPh sb="6" eb="8">
      <t>チョウジュ</t>
    </rPh>
    <rPh sb="8" eb="9">
      <t>カ</t>
    </rPh>
    <phoneticPr fontId="5"/>
  </si>
  <si>
    <t>（９）公営企業会計決算額（水道事業）</t>
    <rPh sb="3" eb="5">
      <t>コウエイ</t>
    </rPh>
    <rPh sb="5" eb="7">
      <t>キギョウ</t>
    </rPh>
    <rPh sb="7" eb="8">
      <t>カイ</t>
    </rPh>
    <rPh sb="8" eb="9">
      <t>ケイ</t>
    </rPh>
    <rPh sb="9" eb="10">
      <t>ケツ</t>
    </rPh>
    <rPh sb="10" eb="11">
      <t>ザン</t>
    </rPh>
    <rPh sb="11" eb="12">
      <t>ガク</t>
    </rPh>
    <rPh sb="13" eb="15">
      <t>スイドウ</t>
    </rPh>
    <rPh sb="15" eb="17">
      <t>ジギョウ</t>
    </rPh>
    <phoneticPr fontId="5"/>
  </si>
  <si>
    <t>区　　分</t>
    <phoneticPr fontId="4"/>
  </si>
  <si>
    <t>（１）収益的収入及び支出</t>
    <rPh sb="3" eb="6">
      <t>シュウエキテキ</t>
    </rPh>
    <rPh sb="6" eb="8">
      <t>シュウニュウ</t>
    </rPh>
    <rPh sb="8" eb="9">
      <t>オヨ</t>
    </rPh>
    <rPh sb="10" eb="12">
      <t>シシュツ</t>
    </rPh>
    <phoneticPr fontId="5"/>
  </si>
  <si>
    <t>（　収　　入　）</t>
    <rPh sb="2" eb="3">
      <t>オサム</t>
    </rPh>
    <rPh sb="5" eb="6">
      <t>イリ</t>
    </rPh>
    <phoneticPr fontId="5"/>
  </si>
  <si>
    <t>　　第１款　水道事業収益</t>
    <rPh sb="2" eb="3">
      <t>ダイ</t>
    </rPh>
    <rPh sb="4" eb="5">
      <t>カン</t>
    </rPh>
    <rPh sb="6" eb="8">
      <t>スイドウ</t>
    </rPh>
    <rPh sb="8" eb="10">
      <t>ジギョウ</t>
    </rPh>
    <rPh sb="10" eb="12">
      <t>シュウエキ</t>
    </rPh>
    <phoneticPr fontId="5"/>
  </si>
  <si>
    <t>第１項</t>
    <rPh sb="0" eb="1">
      <t>ダイ</t>
    </rPh>
    <rPh sb="2" eb="3">
      <t>コウ</t>
    </rPh>
    <phoneticPr fontId="5"/>
  </si>
  <si>
    <t>営 業 収 益</t>
    <rPh sb="0" eb="1">
      <t>エイ</t>
    </rPh>
    <rPh sb="2" eb="3">
      <t>ギョウ</t>
    </rPh>
    <rPh sb="4" eb="5">
      <t>オサム</t>
    </rPh>
    <rPh sb="6" eb="7">
      <t>エキ</t>
    </rPh>
    <phoneticPr fontId="5"/>
  </si>
  <si>
    <t>第２項</t>
    <rPh sb="0" eb="1">
      <t>ダイ</t>
    </rPh>
    <rPh sb="2" eb="3">
      <t>コウ</t>
    </rPh>
    <phoneticPr fontId="5"/>
  </si>
  <si>
    <t>営業外収益</t>
    <rPh sb="0" eb="3">
      <t>エイギョウガイ</t>
    </rPh>
    <rPh sb="3" eb="5">
      <t>シュウエキ</t>
    </rPh>
    <phoneticPr fontId="5"/>
  </si>
  <si>
    <t>第３項</t>
    <rPh sb="0" eb="1">
      <t>ダイ</t>
    </rPh>
    <rPh sb="2" eb="3">
      <t>コウ</t>
    </rPh>
    <phoneticPr fontId="5"/>
  </si>
  <si>
    <t>特 別 利 益</t>
    <rPh sb="0" eb="1">
      <t>トク</t>
    </rPh>
    <rPh sb="2" eb="3">
      <t>ベツ</t>
    </rPh>
    <rPh sb="4" eb="5">
      <t>リ</t>
    </rPh>
    <rPh sb="6" eb="7">
      <t>エキ</t>
    </rPh>
    <phoneticPr fontId="5"/>
  </si>
  <si>
    <t>（　支　　出　）</t>
    <rPh sb="2" eb="3">
      <t>ササ</t>
    </rPh>
    <rPh sb="5" eb="6">
      <t>デ</t>
    </rPh>
    <phoneticPr fontId="5"/>
  </si>
  <si>
    <t>　　第１款　水道事業費用</t>
    <rPh sb="2" eb="3">
      <t>ダイ</t>
    </rPh>
    <rPh sb="4" eb="5">
      <t>カン</t>
    </rPh>
    <rPh sb="6" eb="8">
      <t>スイドウ</t>
    </rPh>
    <rPh sb="8" eb="10">
      <t>ジギョウ</t>
    </rPh>
    <rPh sb="10" eb="12">
      <t>ヒヨウ</t>
    </rPh>
    <phoneticPr fontId="5"/>
  </si>
  <si>
    <t>営 業 費 用</t>
    <rPh sb="0" eb="1">
      <t>エイ</t>
    </rPh>
    <rPh sb="2" eb="3">
      <t>ギョウ</t>
    </rPh>
    <rPh sb="4" eb="5">
      <t>ヒ</t>
    </rPh>
    <rPh sb="6" eb="7">
      <t>ヨウ</t>
    </rPh>
    <phoneticPr fontId="5"/>
  </si>
  <si>
    <t>営業外費用</t>
    <rPh sb="0" eb="3">
      <t>エイギョウガイ</t>
    </rPh>
    <rPh sb="3" eb="5">
      <t>ヒヨウ</t>
    </rPh>
    <phoneticPr fontId="5"/>
  </si>
  <si>
    <t>特 別 損 失</t>
    <rPh sb="0" eb="1">
      <t>トク</t>
    </rPh>
    <rPh sb="2" eb="3">
      <t>ベツ</t>
    </rPh>
    <rPh sb="4" eb="5">
      <t>ソン</t>
    </rPh>
    <rPh sb="6" eb="7">
      <t>シツ</t>
    </rPh>
    <phoneticPr fontId="5"/>
  </si>
  <si>
    <t>第４項</t>
    <rPh sb="0" eb="1">
      <t>ダイ</t>
    </rPh>
    <rPh sb="2" eb="3">
      <t>コウ</t>
    </rPh>
    <phoneticPr fontId="5"/>
  </si>
  <si>
    <t>予　 備 　費</t>
    <rPh sb="0" eb="1">
      <t>ヨ</t>
    </rPh>
    <rPh sb="3" eb="4">
      <t>ソナエ</t>
    </rPh>
    <rPh sb="6" eb="7">
      <t>ヒ</t>
    </rPh>
    <phoneticPr fontId="5"/>
  </si>
  <si>
    <t>（２）資本的収入及び支出</t>
    <rPh sb="3" eb="6">
      <t>シホンテキ</t>
    </rPh>
    <rPh sb="6" eb="8">
      <t>シュウニュウ</t>
    </rPh>
    <rPh sb="8" eb="9">
      <t>オヨ</t>
    </rPh>
    <rPh sb="10" eb="12">
      <t>シシュツ</t>
    </rPh>
    <phoneticPr fontId="5"/>
  </si>
  <si>
    <t>　　第１款　資本的収入</t>
    <rPh sb="2" eb="3">
      <t>ダイ</t>
    </rPh>
    <rPh sb="4" eb="5">
      <t>カン</t>
    </rPh>
    <rPh sb="6" eb="9">
      <t>シホンテキ</t>
    </rPh>
    <rPh sb="9" eb="11">
      <t>シュウニュウ</t>
    </rPh>
    <phoneticPr fontId="5"/>
  </si>
  <si>
    <t>企業債</t>
    <rPh sb="0" eb="2">
      <t>キギョウ</t>
    </rPh>
    <rPh sb="2" eb="3">
      <t>サイ</t>
    </rPh>
    <phoneticPr fontId="5"/>
  </si>
  <si>
    <t>工事負担金</t>
    <rPh sb="0" eb="1">
      <t>コウ</t>
    </rPh>
    <rPh sb="1" eb="2">
      <t>コト</t>
    </rPh>
    <rPh sb="2" eb="3">
      <t>フ</t>
    </rPh>
    <rPh sb="3" eb="4">
      <t>タン</t>
    </rPh>
    <rPh sb="4" eb="5">
      <t>カネ</t>
    </rPh>
    <phoneticPr fontId="5"/>
  </si>
  <si>
    <t>他会計負担金</t>
    <rPh sb="0" eb="1">
      <t>ホカ</t>
    </rPh>
    <rPh sb="1" eb="3">
      <t>カイケイ</t>
    </rPh>
    <rPh sb="3" eb="6">
      <t>フタンキン</t>
    </rPh>
    <phoneticPr fontId="5"/>
  </si>
  <si>
    <t>　　第１款　資本的支出</t>
    <rPh sb="2" eb="3">
      <t>ダイ</t>
    </rPh>
    <rPh sb="4" eb="5">
      <t>カン</t>
    </rPh>
    <rPh sb="6" eb="9">
      <t>シホンテキ</t>
    </rPh>
    <rPh sb="9" eb="11">
      <t>シシュツ</t>
    </rPh>
    <phoneticPr fontId="5"/>
  </si>
  <si>
    <t>建設改良費</t>
    <rPh sb="0" eb="1">
      <t>ケン</t>
    </rPh>
    <rPh sb="1" eb="2">
      <t>セツ</t>
    </rPh>
    <rPh sb="2" eb="3">
      <t>アラタ</t>
    </rPh>
    <rPh sb="3" eb="4">
      <t>リョウ</t>
    </rPh>
    <rPh sb="4" eb="5">
      <t>ヒ</t>
    </rPh>
    <phoneticPr fontId="5"/>
  </si>
  <si>
    <t>企業債償還金</t>
    <rPh sb="0" eb="2">
      <t>キギョウ</t>
    </rPh>
    <rPh sb="2" eb="3">
      <t>サイ</t>
    </rPh>
    <rPh sb="3" eb="6">
      <t>ショウカンキン</t>
    </rPh>
    <phoneticPr fontId="5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</si>
  <si>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5"/>
  </si>
  <si>
    <t>（10）公営企業会計決算額（下水道事業）</t>
    <rPh sb="4" eb="6">
      <t>コウエイ</t>
    </rPh>
    <rPh sb="6" eb="8">
      <t>キギョウ</t>
    </rPh>
    <rPh sb="8" eb="9">
      <t>カイ</t>
    </rPh>
    <rPh sb="9" eb="10">
      <t>ケイ</t>
    </rPh>
    <rPh sb="10" eb="11">
      <t>ケツ</t>
    </rPh>
    <rPh sb="11" eb="12">
      <t>ザン</t>
    </rPh>
    <rPh sb="12" eb="13">
      <t>ガク</t>
    </rPh>
    <rPh sb="14" eb="15">
      <t>シタ</t>
    </rPh>
    <rPh sb="15" eb="17">
      <t>スイドウ</t>
    </rPh>
    <rPh sb="17" eb="19">
      <t>ジギョウ</t>
    </rPh>
    <phoneticPr fontId="5"/>
  </si>
  <si>
    <t>　　第１款　下水道事業収益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シュウエキ</t>
    </rPh>
    <phoneticPr fontId="5"/>
  </si>
  <si>
    <t>　　第１款　下水道事業費用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ヒヨウ</t>
    </rPh>
    <phoneticPr fontId="5"/>
  </si>
  <si>
    <t>補助金</t>
    <rPh sb="0" eb="3">
      <t>ホジョキン</t>
    </rPh>
    <phoneticPr fontId="5"/>
  </si>
  <si>
    <t>工事負担金</t>
    <rPh sb="0" eb="2">
      <t>コウジ</t>
    </rPh>
    <rPh sb="2" eb="5">
      <t>フタンキン</t>
    </rPh>
    <phoneticPr fontId="4"/>
  </si>
  <si>
    <t>受益者負担金</t>
    <rPh sb="0" eb="3">
      <t>ジュエキシャ</t>
    </rPh>
    <rPh sb="3" eb="5">
      <t>フタン</t>
    </rPh>
    <rPh sb="5" eb="6">
      <t>キン</t>
    </rPh>
    <phoneticPr fontId="5"/>
  </si>
  <si>
    <t>第５項</t>
    <rPh sb="0" eb="1">
      <t>ダイ</t>
    </rPh>
    <rPh sb="2" eb="3">
      <t>コウ</t>
    </rPh>
    <phoneticPr fontId="5"/>
  </si>
  <si>
    <t>他会計出資金</t>
    <rPh sb="0" eb="1">
      <t>タ</t>
    </rPh>
    <rPh sb="1" eb="3">
      <t>カイケイ</t>
    </rPh>
    <rPh sb="3" eb="5">
      <t>シュッシ</t>
    </rPh>
    <rPh sb="5" eb="6">
      <t>キン</t>
    </rPh>
    <phoneticPr fontId="5"/>
  </si>
  <si>
    <t>単位：千円、％</t>
    <rPh sb="0" eb="2">
      <t>タンイ</t>
    </rPh>
    <rPh sb="3" eb="5">
      <t>センエン</t>
    </rPh>
    <phoneticPr fontId="5"/>
  </si>
  <si>
    <t>市民税</t>
    <rPh sb="0" eb="3">
      <t>シミンゼイゼイ</t>
    </rPh>
    <phoneticPr fontId="5"/>
  </si>
  <si>
    <t>個人分</t>
    <rPh sb="0" eb="2">
      <t>コジン</t>
    </rPh>
    <rPh sb="2" eb="3">
      <t>ブン</t>
    </rPh>
    <phoneticPr fontId="5"/>
  </si>
  <si>
    <t>法人分</t>
    <rPh sb="0" eb="2">
      <t>ホウジン</t>
    </rPh>
    <rPh sb="2" eb="3">
      <t>ブン</t>
    </rPh>
    <phoneticPr fontId="5"/>
  </si>
  <si>
    <t>固定資産税</t>
    <rPh sb="0" eb="2">
      <t>コテイ</t>
    </rPh>
    <rPh sb="2" eb="5">
      <t>シサンゼイ</t>
    </rPh>
    <phoneticPr fontId="5"/>
  </si>
  <si>
    <t>軽自動車税</t>
    <rPh sb="0" eb="4">
      <t>ケイジドウシャ</t>
    </rPh>
    <rPh sb="4" eb="5">
      <t>ゼイ</t>
    </rPh>
    <phoneticPr fontId="5"/>
  </si>
  <si>
    <t>市たばこ税</t>
    <rPh sb="0" eb="1">
      <t>シ</t>
    </rPh>
    <rPh sb="4" eb="5">
      <t>ゼイ</t>
    </rPh>
    <phoneticPr fontId="5"/>
  </si>
  <si>
    <t>都市計画税</t>
    <rPh sb="0" eb="2">
      <t>トシ</t>
    </rPh>
    <rPh sb="2" eb="4">
      <t>ケイカク</t>
    </rPh>
    <rPh sb="4" eb="5">
      <t>ゼイ</t>
    </rPh>
    <phoneticPr fontId="5"/>
  </si>
  <si>
    <t>徴収率</t>
    <rPh sb="0" eb="2">
      <t>チョウシュウ</t>
    </rPh>
    <rPh sb="2" eb="3">
      <t>リツ</t>
    </rPh>
    <phoneticPr fontId="5"/>
  </si>
  <si>
    <t>一世帯当たり</t>
    <rPh sb="0" eb="1">
      <t>イチ</t>
    </rPh>
    <rPh sb="1" eb="3">
      <t>セタイ</t>
    </rPh>
    <rPh sb="3" eb="4">
      <t>アタ</t>
    </rPh>
    <phoneticPr fontId="5"/>
  </si>
  <si>
    <t>円</t>
  </si>
  <si>
    <t>一人当たり</t>
    <rPh sb="0" eb="1">
      <t>イチ</t>
    </rPh>
    <rPh sb="1" eb="2">
      <t>ジン</t>
    </rPh>
    <rPh sb="2" eb="3">
      <t>アタ</t>
    </rPh>
    <phoneticPr fontId="5"/>
  </si>
  <si>
    <t>資料：税務課</t>
    <rPh sb="0" eb="2">
      <t>シリョウ</t>
    </rPh>
    <rPh sb="3" eb="5">
      <t>ゼイム</t>
    </rPh>
    <rPh sb="5" eb="6">
      <t>カ</t>
    </rPh>
    <phoneticPr fontId="5"/>
  </si>
  <si>
    <t>　（注）一世帯当たりの負担額、一人当たりの負担額はそれぞれ各年度３月末の世帯数、人口をもとに算出した。</t>
    <rPh sb="2" eb="3">
      <t>チュウ</t>
    </rPh>
    <rPh sb="4" eb="5">
      <t>イチ</t>
    </rPh>
    <rPh sb="5" eb="7">
      <t>セタイ</t>
    </rPh>
    <rPh sb="7" eb="8">
      <t>ア</t>
    </rPh>
    <rPh sb="11" eb="13">
      <t>フタン</t>
    </rPh>
    <rPh sb="13" eb="14">
      <t>ガク</t>
    </rPh>
    <rPh sb="15" eb="17">
      <t>ヒトリ</t>
    </rPh>
    <rPh sb="17" eb="18">
      <t>ア</t>
    </rPh>
    <rPh sb="21" eb="23">
      <t>フタン</t>
    </rPh>
    <rPh sb="23" eb="24">
      <t>ガク</t>
    </rPh>
    <rPh sb="29" eb="32">
      <t>カクネンド</t>
    </rPh>
    <rPh sb="33" eb="35">
      <t>ガツマツ</t>
    </rPh>
    <rPh sb="36" eb="39">
      <t>セタイスウ</t>
    </rPh>
    <rPh sb="40" eb="42">
      <t>ジンコウ</t>
    </rPh>
    <rPh sb="46" eb="48">
      <t>サンシュツ</t>
    </rPh>
    <phoneticPr fontId="5"/>
  </si>
  <si>
    <t>単位：千円、㎡</t>
    <rPh sb="0" eb="2">
      <t>タンイ</t>
    </rPh>
    <rPh sb="3" eb="5">
      <t>センエン</t>
    </rPh>
    <phoneticPr fontId="5"/>
  </si>
  <si>
    <t>延面積計</t>
    <rPh sb="0" eb="1">
      <t>エン</t>
    </rPh>
    <rPh sb="1" eb="3">
      <t>メンセキ</t>
    </rPh>
    <rPh sb="3" eb="4">
      <t>ケイ</t>
    </rPh>
    <phoneticPr fontId="5"/>
  </si>
  <si>
    <t>資料：総務課、会計課</t>
    <rPh sb="0" eb="2">
      <t>シリョウ</t>
    </rPh>
    <rPh sb="3" eb="6">
      <t>ソウムカ</t>
    </rPh>
    <rPh sb="7" eb="10">
      <t>カイケイカ</t>
    </rPh>
    <phoneticPr fontId="5"/>
  </si>
  <si>
    <t>単位：円、％</t>
  </si>
  <si>
    <t>単位：千円</t>
  </si>
  <si>
    <t>（１）各会計別決算額</t>
    <rPh sb="5" eb="6">
      <t>ケイ</t>
    </rPh>
    <phoneticPr fontId="5"/>
  </si>
  <si>
    <t>（３）一般会計目的別決算額の状況（歳出）</t>
    <rPh sb="3" eb="5">
      <t>イッパン</t>
    </rPh>
    <phoneticPr fontId="4"/>
  </si>
  <si>
    <t>（２）一般会計決算額の状況（歳入）</t>
    <rPh sb="3" eb="5">
      <t>イッパン</t>
    </rPh>
    <phoneticPr fontId="5"/>
  </si>
  <si>
    <t>（11）市税の内訳</t>
    <phoneticPr fontId="4"/>
  </si>
  <si>
    <t>土地面積</t>
    <rPh sb="0" eb="4">
      <t>トチメンセキ</t>
    </rPh>
    <phoneticPr fontId="4"/>
  </si>
  <si>
    <t>木造</t>
    <rPh sb="0" eb="2">
      <t>モクゾウ</t>
    </rPh>
    <phoneticPr fontId="4"/>
  </si>
  <si>
    <t>非木造</t>
    <rPh sb="0" eb="1">
      <t>ヒ</t>
    </rPh>
    <rPh sb="1" eb="3">
      <t>モクゾウ</t>
    </rPh>
    <phoneticPr fontId="4"/>
  </si>
  <si>
    <t>有価証券</t>
    <rPh sb="0" eb="4">
      <t>ユウカショウケン</t>
    </rPh>
    <phoneticPr fontId="4"/>
  </si>
  <si>
    <t>出資による権利</t>
    <rPh sb="0" eb="2">
      <t>シュッシ</t>
    </rPh>
    <rPh sb="5" eb="7">
      <t>ケンリ</t>
    </rPh>
    <phoneticPr fontId="4"/>
  </si>
  <si>
    <t>基金</t>
    <rPh sb="0" eb="2">
      <t>キキン</t>
    </rPh>
    <phoneticPr fontId="4"/>
  </si>
  <si>
    <t>公有財産</t>
    <rPh sb="0" eb="2">
      <t>コウユウ</t>
    </rPh>
    <rPh sb="2" eb="4">
      <t>ザイサン</t>
    </rPh>
    <phoneticPr fontId="4"/>
  </si>
  <si>
    <t>建物延面積</t>
    <rPh sb="0" eb="2">
      <t>タテモノ</t>
    </rPh>
    <rPh sb="2" eb="3">
      <t>ノ</t>
    </rPh>
    <rPh sb="3" eb="5">
      <t>メンセキ</t>
    </rPh>
    <phoneticPr fontId="4"/>
  </si>
  <si>
    <t>（12）公有財産の状況</t>
    <phoneticPr fontId="4"/>
  </si>
  <si>
    <t>普通税</t>
    <rPh sb="0" eb="2">
      <t>フツウ</t>
    </rPh>
    <rPh sb="2" eb="3">
      <t>ゼイ</t>
    </rPh>
    <phoneticPr fontId="4"/>
  </si>
  <si>
    <t>目的税</t>
    <rPh sb="0" eb="3">
      <t>モクテキゼイ</t>
    </rPh>
    <phoneticPr fontId="4"/>
  </si>
  <si>
    <t>負担額</t>
    <rPh sb="0" eb="2">
      <t>フタン</t>
    </rPh>
    <rPh sb="2" eb="3">
      <t>ガク</t>
    </rPh>
    <phoneticPr fontId="5"/>
  </si>
  <si>
    <t>発行額</t>
    <rPh sb="0" eb="3">
      <t>ハッコウガク</t>
    </rPh>
    <phoneticPr fontId="4"/>
  </si>
  <si>
    <t>償還額</t>
    <rPh sb="0" eb="3">
      <t>ショウカンガク</t>
    </rPh>
    <phoneticPr fontId="4"/>
  </si>
  <si>
    <t>年度末現在高</t>
    <rPh sb="0" eb="6">
      <t>ネンドマツゲンザイダカ</t>
    </rPh>
    <phoneticPr fontId="4"/>
  </si>
  <si>
    <t>減債基金</t>
    <phoneticPr fontId="4"/>
  </si>
  <si>
    <t>合計</t>
    <rPh sb="0" eb="2">
      <t>ゴウケイ</t>
    </rPh>
    <phoneticPr fontId="4"/>
  </si>
  <si>
    <t>令和元年度</t>
    <rPh sb="0" eb="5">
      <t>レイワガンネンド</t>
    </rPh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</si>
  <si>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</si>
  <si>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その他特定目的基金</t>
    <phoneticPr fontId="4"/>
  </si>
  <si>
    <t>　　　　規定による繰越額及び繰越額に係る財源充当額が含まれている。</t>
    <rPh sb="12" eb="13">
      <t>オヨ</t>
    </rPh>
    <rPh sb="14" eb="16">
      <t>クリコシ</t>
    </rPh>
    <rPh sb="16" eb="17">
      <t>ガク</t>
    </rPh>
    <rPh sb="18" eb="19">
      <t>カカ</t>
    </rPh>
    <rPh sb="26" eb="27">
      <t>フク</t>
    </rPh>
    <phoneticPr fontId="5"/>
  </si>
  <si>
    <t>（歳　入）</t>
    <rPh sb="1" eb="2">
      <t>トシ</t>
    </rPh>
    <rPh sb="3" eb="4">
      <t>イ</t>
    </rPh>
    <phoneticPr fontId="4"/>
  </si>
  <si>
    <t>（歳　出）</t>
    <rPh sb="1" eb="2">
      <t>トシ</t>
    </rPh>
    <rPh sb="3" eb="4">
      <t>デ</t>
    </rPh>
    <phoneticPr fontId="4"/>
  </si>
  <si>
    <t>（歳　入）</t>
    <rPh sb="1" eb="2">
      <t>トシ</t>
    </rPh>
    <rPh sb="3" eb="4">
      <t>イ</t>
    </rPh>
    <phoneticPr fontId="5"/>
  </si>
  <si>
    <t>（歳　出）</t>
    <rPh sb="1" eb="2">
      <t>トシ</t>
    </rPh>
    <rPh sb="3" eb="4">
      <t>デ</t>
    </rPh>
    <phoneticPr fontId="5"/>
  </si>
  <si>
    <t>16　財　　政</t>
    <rPh sb="3" eb="4">
      <t>ザイ</t>
    </rPh>
    <rPh sb="6" eb="7">
      <t>セイ</t>
    </rPh>
    <phoneticPr fontId="4"/>
  </si>
  <si>
    <t>令和元年度</t>
    <rPh sb="0" eb="2">
      <t>レイワ</t>
    </rPh>
    <rPh sb="2" eb="5">
      <t>ガンネンド</t>
    </rPh>
    <phoneticPr fontId="4"/>
  </si>
  <si>
    <t>２</t>
  </si>
  <si>
    <t>資料：企画財政課、上下水道課</t>
    <rPh sb="0" eb="2">
      <t>シリョウ</t>
    </rPh>
    <rPh sb="3" eb="5">
      <t>キカク</t>
    </rPh>
    <rPh sb="5" eb="7">
      <t>ザイセイ</t>
    </rPh>
    <rPh sb="7" eb="8">
      <t>カ</t>
    </rPh>
    <rPh sb="9" eb="11">
      <t>ジョウゲ</t>
    </rPh>
    <rPh sb="11" eb="13">
      <t>スイドウ</t>
    </rPh>
    <rPh sb="13" eb="14">
      <t>カ</t>
    </rPh>
    <phoneticPr fontId="5"/>
  </si>
  <si>
    <t>資料：企画財政課</t>
    <rPh sb="0" eb="2">
      <t>シリョウ</t>
    </rPh>
    <rPh sb="3" eb="5">
      <t>キカク</t>
    </rPh>
    <rPh sb="5" eb="7">
      <t>ザイセイ</t>
    </rPh>
    <rPh sb="7" eb="8">
      <t>カ</t>
    </rPh>
    <phoneticPr fontId="5"/>
  </si>
  <si>
    <t>資料：企画財政課</t>
    <rPh sb="0" eb="2">
      <t>シリョウ</t>
    </rPh>
    <rPh sb="3" eb="5">
      <t>キカク</t>
    </rPh>
    <rPh sb="5" eb="7">
      <t>ザイセイ</t>
    </rPh>
    <rPh sb="7" eb="8">
      <t>カ</t>
    </rPh>
    <phoneticPr fontId="4"/>
  </si>
  <si>
    <t>（うち新型コロナウイルス感染症対策
地方税減収補填特別交付金）</t>
    <rPh sb="3" eb="5">
      <t>シンガタ</t>
    </rPh>
    <rPh sb="12" eb="15">
      <t>カンセンショウ</t>
    </rPh>
    <rPh sb="15" eb="17">
      <t>タイサク</t>
    </rPh>
    <rPh sb="18" eb="21">
      <t>チホウゼイ</t>
    </rPh>
    <rPh sb="21" eb="23">
      <t>ゲンシュウ</t>
    </rPh>
    <rPh sb="23" eb="25">
      <t>ホテン</t>
    </rPh>
    <rPh sb="25" eb="27">
      <t>トクベツ</t>
    </rPh>
    <rPh sb="27" eb="30">
      <t>コウフキン</t>
    </rPh>
    <phoneticPr fontId="4"/>
  </si>
  <si>
    <t>（うち普通交付税）</t>
    <rPh sb="3" eb="4">
      <t>ススム</t>
    </rPh>
    <rPh sb="4" eb="5">
      <t>ツウ</t>
    </rPh>
    <rPh sb="5" eb="8">
      <t>コウフゼイ</t>
    </rPh>
    <phoneticPr fontId="5"/>
  </si>
  <si>
    <t>（うち特別交付税）</t>
    <rPh sb="3" eb="5">
      <t>トクベツ</t>
    </rPh>
    <rPh sb="5" eb="8">
      <t>コウフゼイ</t>
    </rPh>
    <phoneticPr fontId="5"/>
  </si>
  <si>
    <t>（うち地方特例交付金）</t>
    <phoneticPr fontId="5"/>
  </si>
  <si>
    <t>－</t>
    <phoneticPr fontId="4"/>
  </si>
  <si>
    <t>３</t>
  </si>
  <si>
    <t>４</t>
    <phoneticPr fontId="10"/>
  </si>
  <si>
    <t>墓地特別会計</t>
    <rPh sb="0" eb="2">
      <t>ボチ</t>
    </rPh>
    <rPh sb="2" eb="4">
      <t>トクベツ</t>
    </rPh>
    <rPh sb="4" eb="6">
      <t>カイケイ</t>
    </rPh>
    <phoneticPr fontId="5"/>
  </si>
  <si>
    <t>皆増</t>
    <rPh sb="0" eb="1">
      <t>ミナ</t>
    </rPh>
    <rPh sb="1" eb="2">
      <t>フ</t>
    </rPh>
    <phoneticPr fontId="4"/>
  </si>
  <si>
    <t>４</t>
    <phoneticPr fontId="4"/>
  </si>
  <si>
    <t>-</t>
  </si>
  <si>
    <t>４</t>
    <phoneticPr fontId="5"/>
  </si>
  <si>
    <t>財政安定化基金拠出金</t>
    <rPh sb="0" eb="5">
      <t>ザイセイアンテイカ</t>
    </rPh>
    <rPh sb="5" eb="7">
      <t>キキン</t>
    </rPh>
    <rPh sb="7" eb="10">
      <t>キョシュツキン</t>
    </rPh>
    <phoneticPr fontId="5"/>
  </si>
  <si>
    <t>市債</t>
    <rPh sb="0" eb="2">
      <t>シサイ</t>
    </rPh>
    <phoneticPr fontId="4"/>
  </si>
  <si>
    <t>４</t>
  </si>
  <si>
    <t>　（注）資本的収入及び支出の決算額には、地方公営企業法第26条の</t>
    <rPh sb="2" eb="3">
      <t>チュウ</t>
    </rPh>
    <rPh sb="4" eb="7">
      <t>シホンテキ</t>
    </rPh>
    <rPh sb="7" eb="9">
      <t>シュウニュウ</t>
    </rPh>
    <rPh sb="9" eb="10">
      <t>オヨ</t>
    </rPh>
    <rPh sb="11" eb="13">
      <t>シシュツ</t>
    </rPh>
    <rPh sb="14" eb="16">
      <t>ケッサン</t>
    </rPh>
    <rPh sb="16" eb="17">
      <t>ガク</t>
    </rPh>
    <rPh sb="20" eb="22">
      <t>チホウ</t>
    </rPh>
    <rPh sb="22" eb="24">
      <t>コウエイ</t>
    </rPh>
    <rPh sb="24" eb="26">
      <t>キギョウ</t>
    </rPh>
    <rPh sb="26" eb="27">
      <t>ホウ</t>
    </rPh>
    <rPh sb="27" eb="28">
      <t>ダイ</t>
    </rPh>
    <rPh sb="30" eb="31">
      <t>ジョウ</t>
    </rPh>
    <phoneticPr fontId="5"/>
  </si>
  <si>
    <t>皆増</t>
  </si>
  <si>
    <t>５</t>
    <phoneticPr fontId="10"/>
  </si>
  <si>
    <t>５</t>
  </si>
  <si>
    <t>５</t>
    <phoneticPr fontId="4"/>
  </si>
  <si>
    <t>令和３年度</t>
    <rPh sb="0" eb="2">
      <t>レイワ</t>
    </rPh>
    <rPh sb="3" eb="5">
      <t>ネンド</t>
    </rPh>
    <phoneticPr fontId="4"/>
  </si>
  <si>
    <t>５</t>
    <phoneticPr fontId="5"/>
  </si>
  <si>
    <t>令和３年度</t>
    <rPh sb="0" eb="2">
      <t>レイワ</t>
    </rPh>
    <rPh sb="3" eb="5">
      <t>ネンド</t>
    </rPh>
    <rPh sb="4" eb="5">
      <t>ド</t>
    </rPh>
    <phoneticPr fontId="5"/>
  </si>
  <si>
    <t>円</t>
    <rPh sb="0" eb="1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</si>
</sst>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.0;&quot;△ &quot;#,##0.0"/>
    <numFmt numFmtId="177" formatCode="#,##0_ ;[Red]\-#,##0\ "/>
    <numFmt numFmtId="178" formatCode="0.0_);[Red]\(0.0\)"/>
    <numFmt numFmtId="179" formatCode="#,##0_);[Red]\(#,##0\)"/>
    <numFmt numFmtId="180" formatCode="#,##0.0_);[Red]\(#,##0.0\)"/>
    <numFmt numFmtId="181" formatCode="0_ "/>
    <numFmt numFmtId="182" formatCode="#,##0_ "/>
    <numFmt numFmtId="183" formatCode="0.0_ "/>
    <numFmt numFmtId="184" formatCode="0.000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2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36"/>
      <color theme="1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rgb="FF000000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hair">
        <color indexed="64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/>
      <bottom style="hair">
        <color indexed="64"/>
      </bottom>
      <diagonal/>
    </border>
    <border>
      <left style="hair">
        <color rgb="FF000000"/>
      </left>
      <right style="thin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9" fontId="1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571">
    <xf numFmtId="0" fontId="0" fillId="0" borderId="0" xfId="0">
      <alignment vertical="center"/>
    </xf>
    <xf numFmtId="0" fontId="19" fillId="0" borderId="0" xfId="0" applyFont="1">
      <alignment vertical="center"/>
    </xf>
    <xf numFmtId="0" fontId="7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21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0" fontId="8" fillId="0" borderId="43" xfId="9" applyFont="1" applyFill="1" applyBorder="1" applyAlignment="1">
      <alignment horizontal="center" vertical="center" shrinkToFit="1"/>
    </xf>
    <xf numFmtId="0" fontId="8" fillId="0" borderId="97" xfId="9" quotePrefix="1" applyFont="1" applyFill="1" applyBorder="1" applyAlignment="1">
      <alignment horizontal="center" vertical="center" shrinkToFit="1"/>
    </xf>
    <xf numFmtId="0" fontId="8" fillId="0" borderId="45" xfId="9" quotePrefix="1" applyFont="1" applyFill="1" applyBorder="1" applyAlignment="1">
      <alignment horizontal="center" vertical="center" shrinkToFit="1"/>
    </xf>
    <xf numFmtId="0" fontId="8" fillId="0" borderId="87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 shrinkToFit="1"/>
    </xf>
    <xf numFmtId="0" fontId="8" fillId="0" borderId="46" xfId="9" applyFont="1" applyFill="1" applyBorder="1" applyAlignment="1">
      <alignment horizontal="center" vertical="center" shrinkToFit="1"/>
    </xf>
    <xf numFmtId="0" fontId="8" fillId="0" borderId="9" xfId="9" quotePrefix="1" applyFont="1" applyFill="1" applyBorder="1" applyAlignment="1">
      <alignment horizontal="center" vertical="center" shrinkToFit="1"/>
    </xf>
    <xf numFmtId="0" fontId="20" fillId="0" borderId="11" xfId="9" applyFont="1" applyFill="1" applyBorder="1" applyAlignment="1">
      <alignment horizontal="distributed" vertical="center" indent="1"/>
    </xf>
    <xf numFmtId="41" fontId="20" fillId="0" borderId="11" xfId="3" applyNumberFormat="1" applyFont="1" applyFill="1" applyBorder="1" applyAlignment="1">
      <alignment vertical="center" shrinkToFit="1"/>
    </xf>
    <xf numFmtId="41" fontId="20" fillId="0" borderId="48" xfId="3" applyNumberFormat="1" applyFont="1" applyFill="1" applyBorder="1" applyAlignment="1">
      <alignment vertical="center" shrinkToFit="1"/>
    </xf>
    <xf numFmtId="41" fontId="20" fillId="0" borderId="20" xfId="3" applyNumberFormat="1" applyFont="1" applyFill="1" applyBorder="1" applyAlignment="1">
      <alignment vertical="center" shrinkToFit="1"/>
    </xf>
    <xf numFmtId="0" fontId="14" fillId="0" borderId="0" xfId="2" applyFont="1" applyFill="1" applyAlignment="1">
      <alignment vertical="center"/>
    </xf>
    <xf numFmtId="0" fontId="20" fillId="0" borderId="88" xfId="9" applyFont="1" applyFill="1" applyBorder="1" applyAlignment="1">
      <alignment horizontal="distributed" vertical="center" indent="1"/>
    </xf>
    <xf numFmtId="0" fontId="8" fillId="0" borderId="11" xfId="9" applyFont="1" applyFill="1" applyBorder="1" applyAlignment="1">
      <alignment horizontal="distributed" vertical="center" indent="1"/>
    </xf>
    <xf numFmtId="41" fontId="8" fillId="0" borderId="11" xfId="3" applyNumberFormat="1" applyFont="1" applyFill="1" applyBorder="1" applyAlignment="1">
      <alignment vertical="center" shrinkToFit="1"/>
    </xf>
    <xf numFmtId="41" fontId="8" fillId="0" borderId="48" xfId="3" applyNumberFormat="1" applyFont="1" applyFill="1" applyBorder="1" applyAlignment="1">
      <alignment vertical="center" shrinkToFit="1"/>
    </xf>
    <xf numFmtId="41" fontId="8" fillId="0" borderId="20" xfId="3" applyNumberFormat="1" applyFont="1" applyFill="1" applyBorder="1" applyAlignment="1">
      <alignment vertical="center" shrinkToFit="1"/>
    </xf>
    <xf numFmtId="0" fontId="8" fillId="0" borderId="88" xfId="9" applyFont="1" applyFill="1" applyBorder="1" applyAlignment="1">
      <alignment horizontal="distributed" vertical="center" indent="1"/>
    </xf>
    <xf numFmtId="41" fontId="8" fillId="0" borderId="20" xfId="3" applyNumberFormat="1" applyFont="1" applyFill="1" applyBorder="1" applyAlignment="1">
      <alignment horizontal="right" vertical="center" shrinkToFit="1"/>
    </xf>
    <xf numFmtId="0" fontId="8" fillId="0" borderId="88" xfId="9" applyFont="1" applyFill="1" applyBorder="1" applyAlignment="1">
      <alignment horizontal="center" vertical="center"/>
    </xf>
    <xf numFmtId="0" fontId="8" fillId="0" borderId="89" xfId="9" applyFont="1" applyFill="1" applyBorder="1" applyAlignment="1">
      <alignment horizontal="distributed" vertical="center" indent="1"/>
    </xf>
    <xf numFmtId="182" fontId="8" fillId="0" borderId="7" xfId="3" applyNumberFormat="1" applyFont="1" applyFill="1" applyBorder="1" applyAlignment="1">
      <alignment vertical="center" shrinkToFit="1"/>
    </xf>
    <xf numFmtId="182" fontId="8" fillId="0" borderId="46" xfId="3" applyNumberFormat="1" applyFont="1" applyFill="1" applyBorder="1" applyAlignment="1">
      <alignment vertical="center" shrinkToFit="1"/>
    </xf>
    <xf numFmtId="179" fontId="8" fillId="0" borderId="9" xfId="3" applyNumberFormat="1" applyFont="1" applyFill="1" applyBorder="1" applyAlignment="1">
      <alignment horizontal="right" vertical="center" shrinkToFit="1"/>
    </xf>
    <xf numFmtId="0" fontId="9" fillId="0" borderId="12" xfId="2" applyFont="1" applyFill="1" applyBorder="1" applyAlignment="1">
      <alignment vertical="top"/>
    </xf>
    <xf numFmtId="41" fontId="9" fillId="0" borderId="0" xfId="2" applyNumberFormat="1" applyFont="1" applyFill="1" applyAlignment="1">
      <alignment vertical="center"/>
    </xf>
    <xf numFmtId="0" fontId="8" fillId="0" borderId="7" xfId="9" applyFont="1" applyFill="1" applyBorder="1" applyAlignment="1">
      <alignment horizontal="distributed" vertical="center" indent="1"/>
    </xf>
    <xf numFmtId="0" fontId="9" fillId="0" borderId="12" xfId="2" applyFont="1" applyFill="1" applyBorder="1" applyAlignment="1">
      <alignment vertical="center"/>
    </xf>
    <xf numFmtId="0" fontId="6" fillId="0" borderId="0" xfId="2" applyFont="1" applyFill="1"/>
    <xf numFmtId="179" fontId="6" fillId="0" borderId="0" xfId="2" applyNumberFormat="1" applyFont="1" applyFill="1" applyAlignment="1">
      <alignment vertical="center"/>
    </xf>
    <xf numFmtId="179" fontId="9" fillId="0" borderId="0" xfId="2" applyNumberFormat="1" applyFont="1" applyFill="1" applyAlignment="1">
      <alignment vertical="center"/>
    </xf>
    <xf numFmtId="0" fontId="9" fillId="0" borderId="1" xfId="2" applyFont="1" applyFill="1" applyBorder="1" applyAlignment="1">
      <alignment vertical="center"/>
    </xf>
    <xf numFmtId="0" fontId="8" fillId="0" borderId="87" xfId="10" applyFont="1" applyFill="1" applyBorder="1" applyAlignment="1">
      <alignment horizontal="center" vertical="center"/>
    </xf>
    <xf numFmtId="0" fontId="8" fillId="0" borderId="44" xfId="8" applyFont="1" applyFill="1" applyBorder="1" applyAlignment="1">
      <alignment horizontal="center" vertical="center" shrinkToFit="1"/>
    </xf>
    <xf numFmtId="0" fontId="8" fillId="0" borderId="97" xfId="8" applyFont="1" applyFill="1" applyBorder="1" applyAlignment="1">
      <alignment horizontal="center" vertical="center" shrinkToFit="1"/>
    </xf>
    <xf numFmtId="0" fontId="8" fillId="0" borderId="45" xfId="8" quotePrefix="1" applyFont="1" applyFill="1" applyBorder="1" applyAlignment="1">
      <alignment horizontal="center" vertical="center" shrinkToFit="1"/>
    </xf>
    <xf numFmtId="0" fontId="9" fillId="0" borderId="88" xfId="2" applyFont="1" applyFill="1" applyBorder="1" applyAlignment="1">
      <alignment vertical="center"/>
    </xf>
    <xf numFmtId="0" fontId="8" fillId="0" borderId="8" xfId="8" applyFont="1" applyFill="1" applyBorder="1" applyAlignment="1">
      <alignment horizontal="center" vertical="center" shrinkToFit="1"/>
    </xf>
    <xf numFmtId="0" fontId="8" fillId="0" borderId="46" xfId="8" applyFont="1" applyFill="1" applyBorder="1" applyAlignment="1">
      <alignment horizontal="center" vertical="center" shrinkToFit="1"/>
    </xf>
    <xf numFmtId="0" fontId="8" fillId="0" borderId="9" xfId="8" quotePrefix="1" applyFont="1" applyFill="1" applyBorder="1" applyAlignment="1">
      <alignment horizontal="center" vertical="center" shrinkToFit="1"/>
    </xf>
    <xf numFmtId="0" fontId="20" fillId="0" borderId="11" xfId="10" applyFont="1" applyFill="1" applyBorder="1" applyAlignment="1">
      <alignment horizontal="distributed" vertical="center" indent="1"/>
    </xf>
    <xf numFmtId="179" fontId="20" fillId="0" borderId="11" xfId="3" applyNumberFormat="1" applyFont="1" applyFill="1" applyBorder="1" applyAlignment="1">
      <alignment vertical="center" shrinkToFit="1"/>
    </xf>
    <xf numFmtId="179" fontId="20" fillId="0" borderId="48" xfId="3" applyNumberFormat="1" applyFont="1" applyFill="1" applyBorder="1" applyAlignment="1">
      <alignment vertical="center" shrinkToFit="1"/>
    </xf>
    <xf numFmtId="179" fontId="20" fillId="0" borderId="20" xfId="3" applyNumberFormat="1" applyFont="1" applyFill="1" applyBorder="1" applyAlignment="1">
      <alignment vertical="center" shrinkToFit="1"/>
    </xf>
    <xf numFmtId="0" fontId="20" fillId="0" borderId="0" xfId="10" applyFont="1" applyFill="1" applyAlignment="1">
      <alignment horizontal="distributed" vertical="center" indent="1"/>
    </xf>
    <xf numFmtId="0" fontId="8" fillId="0" borderId="11" xfId="10" applyFont="1" applyFill="1" applyBorder="1" applyAlignment="1">
      <alignment horizontal="distributed" vertical="center" indent="1"/>
    </xf>
    <xf numFmtId="179" fontId="8" fillId="0" borderId="11" xfId="3" applyNumberFormat="1" applyFont="1" applyFill="1" applyBorder="1" applyAlignment="1">
      <alignment vertical="center" shrinkToFit="1"/>
    </xf>
    <xf numFmtId="179" fontId="8" fillId="0" borderId="48" xfId="3" applyNumberFormat="1" applyFont="1" applyFill="1" applyBorder="1" applyAlignment="1">
      <alignment vertical="center" shrinkToFit="1"/>
    </xf>
    <xf numFmtId="179" fontId="8" fillId="0" borderId="20" xfId="3" applyNumberFormat="1" applyFont="1" applyFill="1" applyBorder="1" applyAlignment="1">
      <alignment vertical="center" shrinkToFit="1"/>
    </xf>
    <xf numFmtId="0" fontId="8" fillId="0" borderId="0" xfId="10" applyFont="1" applyFill="1" applyAlignment="1">
      <alignment horizontal="distributed" vertical="center" indent="1"/>
    </xf>
    <xf numFmtId="179" fontId="8" fillId="0" borderId="20" xfId="3" applyNumberFormat="1" applyFont="1" applyFill="1" applyBorder="1" applyAlignment="1">
      <alignment horizontal="right" vertical="center" shrinkToFit="1"/>
    </xf>
    <xf numFmtId="0" fontId="14" fillId="0" borderId="88" xfId="2" applyFont="1" applyFill="1" applyBorder="1" applyAlignment="1">
      <alignment vertical="center"/>
    </xf>
    <xf numFmtId="0" fontId="8" fillId="0" borderId="8" xfId="10" applyFont="1" applyFill="1" applyBorder="1" applyAlignment="1">
      <alignment horizontal="distributed" vertical="center" indent="1"/>
    </xf>
    <xf numFmtId="179" fontId="8" fillId="0" borderId="7" xfId="3" applyNumberFormat="1" applyFont="1" applyFill="1" applyBorder="1" applyAlignment="1">
      <alignment horizontal="right" vertical="center" shrinkToFit="1"/>
    </xf>
    <xf numFmtId="179" fontId="8" fillId="0" borderId="46" xfId="3" applyNumberFormat="1" applyFont="1" applyFill="1" applyBorder="1" applyAlignment="1">
      <alignment horizontal="right" vertical="center" shrinkToFit="1"/>
    </xf>
    <xf numFmtId="0" fontId="9" fillId="0" borderId="12" xfId="2" applyFont="1" applyFill="1" applyBorder="1" applyAlignment="1">
      <alignment horizontal="left" vertical="top"/>
    </xf>
    <xf numFmtId="179" fontId="8" fillId="0" borderId="48" xfId="3" applyNumberFormat="1" applyFont="1" applyFill="1" applyBorder="1" applyAlignment="1">
      <alignment horizontal="right" vertical="center" shrinkToFit="1"/>
    </xf>
    <xf numFmtId="0" fontId="8" fillId="0" borderId="7" xfId="10" applyFont="1" applyFill="1" applyBorder="1" applyAlignment="1">
      <alignment horizontal="distributed" vertical="center" indent="1"/>
    </xf>
    <xf numFmtId="179" fontId="8" fillId="0" borderId="7" xfId="3" applyNumberFormat="1" applyFont="1" applyFill="1" applyBorder="1" applyAlignment="1">
      <alignment vertical="center" shrinkToFit="1"/>
    </xf>
    <xf numFmtId="179" fontId="8" fillId="0" borderId="46" xfId="3" applyNumberFormat="1" applyFont="1" applyFill="1" applyBorder="1" applyAlignment="1">
      <alignment vertical="center" shrinkToFit="1"/>
    </xf>
    <xf numFmtId="179" fontId="8" fillId="0" borderId="9" xfId="3" applyNumberFormat="1" applyFont="1" applyFill="1" applyBorder="1" applyAlignment="1">
      <alignment vertical="center" shrinkToFit="1"/>
    </xf>
    <xf numFmtId="0" fontId="8" fillId="0" borderId="62" xfId="2" applyFont="1" applyFill="1" applyBorder="1" applyAlignment="1">
      <alignment horizontal="center" vertical="center"/>
    </xf>
    <xf numFmtId="177" fontId="20" fillId="0" borderId="14" xfId="13" applyNumberFormat="1" applyFont="1" applyFill="1" applyBorder="1" applyAlignment="1">
      <alignment vertical="center"/>
    </xf>
    <xf numFmtId="180" fontId="20" fillId="0" borderId="63" xfId="13" applyNumberFormat="1" applyFont="1" applyFill="1" applyBorder="1" applyAlignment="1">
      <alignment vertical="center"/>
    </xf>
    <xf numFmtId="177" fontId="8" fillId="0" borderId="24" xfId="13" applyNumberFormat="1" applyFont="1" applyFill="1" applyBorder="1" applyAlignment="1">
      <alignment vertical="center"/>
    </xf>
    <xf numFmtId="180" fontId="8" fillId="0" borderId="65" xfId="16" applyNumberFormat="1" applyFont="1" applyFill="1" applyBorder="1">
      <alignment vertical="center"/>
    </xf>
    <xf numFmtId="177" fontId="8" fillId="0" borderId="37" xfId="13" applyNumberFormat="1" applyFont="1" applyFill="1" applyBorder="1" applyAlignment="1">
      <alignment vertical="center"/>
    </xf>
    <xf numFmtId="180" fontId="8" fillId="0" borderId="80" xfId="16" applyNumberFormat="1" applyFont="1" applyFill="1" applyBorder="1">
      <alignment vertical="center"/>
    </xf>
    <xf numFmtId="177" fontId="8" fillId="0" borderId="34" xfId="13" applyNumberFormat="1" applyFont="1" applyFill="1" applyBorder="1" applyAlignment="1">
      <alignment vertical="center"/>
    </xf>
    <xf numFmtId="180" fontId="8" fillId="0" borderId="78" xfId="16" applyNumberFormat="1" applyFont="1" applyFill="1" applyBorder="1">
      <alignment vertical="center"/>
    </xf>
    <xf numFmtId="177" fontId="8" fillId="0" borderId="7" xfId="13" applyNumberFormat="1" applyFont="1" applyFill="1" applyBorder="1" applyAlignment="1">
      <alignment vertical="center"/>
    </xf>
    <xf numFmtId="180" fontId="8" fillId="0" borderId="32" xfId="16" applyNumberFormat="1" applyFont="1" applyFill="1" applyBorder="1">
      <alignment vertical="center"/>
    </xf>
    <xf numFmtId="179" fontId="8" fillId="0" borderId="24" xfId="13" applyNumberFormat="1" applyFont="1" applyFill="1" applyBorder="1" applyAlignment="1">
      <alignment vertical="center"/>
    </xf>
    <xf numFmtId="179" fontId="8" fillId="0" borderId="7" xfId="13" applyNumberFormat="1" applyFont="1" applyFill="1" applyBorder="1" applyAlignment="1">
      <alignment vertical="center"/>
    </xf>
    <xf numFmtId="0" fontId="8" fillId="0" borderId="0" xfId="2" applyFont="1" applyFill="1"/>
    <xf numFmtId="0" fontId="9" fillId="0" borderId="0" xfId="2" applyFont="1" applyFill="1" applyAlignment="1">
      <alignment horizontal="center" vertical="center"/>
    </xf>
    <xf numFmtId="0" fontId="9" fillId="0" borderId="0" xfId="2" applyFont="1" applyFill="1"/>
    <xf numFmtId="0" fontId="8" fillId="0" borderId="3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69" xfId="2" applyFont="1" applyFill="1" applyBorder="1" applyAlignment="1">
      <alignment horizontal="center" vertical="center"/>
    </xf>
    <xf numFmtId="0" fontId="20" fillId="0" borderId="14" xfId="2" applyFont="1" applyFill="1" applyBorder="1" applyAlignment="1">
      <alignment horizontal="center" vertical="center"/>
    </xf>
    <xf numFmtId="0" fontId="20" fillId="0" borderId="12" xfId="2" applyFont="1" applyFill="1" applyBorder="1" applyAlignment="1">
      <alignment vertical="center"/>
    </xf>
    <xf numFmtId="177" fontId="20" fillId="0" borderId="14" xfId="3" applyNumberFormat="1" applyFont="1" applyFill="1" applyBorder="1" applyAlignment="1">
      <alignment vertical="center"/>
    </xf>
    <xf numFmtId="180" fontId="20" fillId="0" borderId="15" xfId="3" applyNumberFormat="1" applyFont="1" applyFill="1" applyBorder="1" applyAlignment="1">
      <alignment vertical="center"/>
    </xf>
    <xf numFmtId="180" fontId="20" fillId="0" borderId="15" xfId="13" applyNumberFormat="1" applyFont="1" applyFill="1" applyBorder="1" applyAlignment="1">
      <alignment vertical="center"/>
    </xf>
    <xf numFmtId="0" fontId="13" fillId="0" borderId="0" xfId="2" applyFont="1" applyFill="1"/>
    <xf numFmtId="180" fontId="8" fillId="0" borderId="27" xfId="3" applyNumberFormat="1" applyFont="1" applyFill="1" applyBorder="1" applyAlignment="1">
      <alignment vertical="center"/>
    </xf>
    <xf numFmtId="177" fontId="8" fillId="0" borderId="24" xfId="3" applyNumberFormat="1" applyFont="1" applyFill="1" applyBorder="1" applyAlignment="1">
      <alignment vertical="center"/>
    </xf>
    <xf numFmtId="180" fontId="8" fillId="0" borderId="27" xfId="15" applyNumberFormat="1" applyFont="1" applyFill="1" applyBorder="1">
      <alignment vertical="center"/>
    </xf>
    <xf numFmtId="180" fontId="8" fillId="0" borderId="27" xfId="16" applyNumberFormat="1" applyFont="1" applyFill="1" applyBorder="1">
      <alignment vertical="center"/>
    </xf>
    <xf numFmtId="180" fontId="8" fillId="0" borderId="79" xfId="3" applyNumberFormat="1" applyFont="1" applyFill="1" applyBorder="1" applyAlignment="1">
      <alignment vertical="center"/>
    </xf>
    <xf numFmtId="177" fontId="8" fillId="0" borderId="37" xfId="3" applyNumberFormat="1" applyFont="1" applyFill="1" applyBorder="1" applyAlignment="1">
      <alignment vertical="center"/>
    </xf>
    <xf numFmtId="180" fontId="8" fillId="0" borderId="79" xfId="15" applyNumberFormat="1" applyFont="1" applyFill="1" applyBorder="1">
      <alignment vertical="center"/>
    </xf>
    <xf numFmtId="180" fontId="8" fillId="0" borderId="79" xfId="16" applyNumberFormat="1" applyFont="1" applyFill="1" applyBorder="1">
      <alignment vertical="center"/>
    </xf>
    <xf numFmtId="180" fontId="8" fillId="0" borderId="77" xfId="3" applyNumberFormat="1" applyFont="1" applyFill="1" applyBorder="1" applyAlignment="1">
      <alignment vertical="center"/>
    </xf>
    <xf numFmtId="177" fontId="8" fillId="0" borderId="34" xfId="3" applyNumberFormat="1" applyFont="1" applyFill="1" applyBorder="1" applyAlignment="1">
      <alignment vertical="center"/>
    </xf>
    <xf numFmtId="180" fontId="8" fillId="0" borderId="77" xfId="15" applyNumberFormat="1" applyFont="1" applyFill="1" applyBorder="1">
      <alignment vertical="center"/>
    </xf>
    <xf numFmtId="180" fontId="8" fillId="0" borderId="77" xfId="16" applyNumberFormat="1" applyFont="1" applyFill="1" applyBorder="1">
      <alignment vertical="center"/>
    </xf>
    <xf numFmtId="180" fontId="8" fillId="0" borderId="22" xfId="3" applyNumberFormat="1" applyFont="1" applyFill="1" applyBorder="1" applyAlignment="1">
      <alignment vertical="center"/>
    </xf>
    <xf numFmtId="177" fontId="8" fillId="0" borderId="7" xfId="3" applyNumberFormat="1" applyFont="1" applyFill="1" applyBorder="1" applyAlignment="1">
      <alignment vertical="center"/>
    </xf>
    <xf numFmtId="180" fontId="8" fillId="0" borderId="22" xfId="15" applyNumberFormat="1" applyFont="1" applyFill="1" applyBorder="1">
      <alignment vertical="center"/>
    </xf>
    <xf numFmtId="180" fontId="8" fillId="0" borderId="21" xfId="16" applyNumberFormat="1" applyFont="1" applyFill="1" applyBorder="1">
      <alignment vertical="center"/>
    </xf>
    <xf numFmtId="0" fontId="8" fillId="0" borderId="70" xfId="2" applyFont="1" applyFill="1" applyBorder="1" applyAlignment="1">
      <alignment vertical="center"/>
    </xf>
    <xf numFmtId="179" fontId="8" fillId="0" borderId="25" xfId="3" applyNumberFormat="1" applyFont="1" applyFill="1" applyBorder="1" applyAlignment="1">
      <alignment vertical="center"/>
    </xf>
    <xf numFmtId="179" fontId="8" fillId="0" borderId="24" xfId="3" applyNumberFormat="1" applyFont="1" applyFill="1" applyBorder="1" applyAlignment="1">
      <alignment vertical="center"/>
    </xf>
    <xf numFmtId="179" fontId="8" fillId="0" borderId="26" xfId="3" applyNumberFormat="1" applyFont="1" applyFill="1" applyBorder="1" applyAlignment="1">
      <alignment vertical="center"/>
    </xf>
    <xf numFmtId="179" fontId="8" fillId="0" borderId="14" xfId="3" applyNumberFormat="1" applyFont="1" applyFill="1" applyBorder="1" applyAlignment="1">
      <alignment vertical="center"/>
    </xf>
    <xf numFmtId="179" fontId="8" fillId="0" borderId="7" xfId="3" applyNumberFormat="1" applyFont="1" applyFill="1" applyBorder="1" applyAlignment="1">
      <alignment vertical="center"/>
    </xf>
    <xf numFmtId="179" fontId="8" fillId="0" borderId="8" xfId="3" applyNumberFormat="1" applyFont="1" applyFill="1" applyBorder="1" applyAlignment="1">
      <alignment vertical="center"/>
    </xf>
    <xf numFmtId="179" fontId="8" fillId="0" borderId="9" xfId="3" applyNumberFormat="1" applyFont="1" applyFill="1" applyBorder="1" applyAlignment="1">
      <alignment vertical="center"/>
    </xf>
    <xf numFmtId="179" fontId="8" fillId="0" borderId="72" xfId="3" applyNumberFormat="1" applyFont="1" applyFill="1" applyBorder="1" applyAlignment="1">
      <alignment vertical="center"/>
    </xf>
    <xf numFmtId="0" fontId="9" fillId="0" borderId="0" xfId="2" applyFont="1" applyFill="1" applyAlignment="1">
      <alignment horizontal="distributed" vertical="center"/>
    </xf>
    <xf numFmtId="179" fontId="9" fillId="0" borderId="0" xfId="3" applyNumberFormat="1" applyFont="1" applyFill="1" applyAlignment="1">
      <alignment vertical="center"/>
    </xf>
    <xf numFmtId="0" fontId="12" fillId="0" borderId="0" xfId="2" applyFont="1" applyFill="1"/>
    <xf numFmtId="0" fontId="7" fillId="0" borderId="0" xfId="2" applyFont="1" applyFill="1"/>
    <xf numFmtId="0" fontId="20" fillId="0" borderId="58" xfId="2" applyFont="1" applyFill="1" applyBorder="1" applyAlignment="1">
      <alignment horizontal="center" vertical="center"/>
    </xf>
    <xf numFmtId="0" fontId="20" fillId="0" borderId="59" xfId="2" applyFont="1" applyFill="1" applyBorder="1" applyAlignment="1">
      <alignment vertical="center"/>
    </xf>
    <xf numFmtId="0" fontId="7" fillId="0" borderId="0" xfId="2" applyFont="1" applyFill="1" applyAlignment="1">
      <alignment horizontal="distributed" vertical="center"/>
    </xf>
    <xf numFmtId="0" fontId="8" fillId="0" borderId="46" xfId="8" quotePrefix="1" applyFont="1" applyFill="1" applyBorder="1" applyAlignment="1">
      <alignment horizontal="center" vertical="center" shrinkToFit="1"/>
    </xf>
    <xf numFmtId="0" fontId="9" fillId="0" borderId="88" xfId="2" applyFont="1" applyFill="1" applyBorder="1" applyAlignment="1">
      <alignment horizontal="center" vertical="center"/>
    </xf>
    <xf numFmtId="0" fontId="8" fillId="0" borderId="46" xfId="9" quotePrefix="1" applyFont="1" applyFill="1" applyBorder="1" applyAlignment="1">
      <alignment horizontal="center" vertical="center" shrinkToFit="1"/>
    </xf>
    <xf numFmtId="179" fontId="20" fillId="0" borderId="11" xfId="3" applyNumberFormat="1" applyFont="1" applyFill="1" applyBorder="1" applyAlignment="1">
      <alignment vertical="center"/>
    </xf>
    <xf numFmtId="179" fontId="20" fillId="0" borderId="48" xfId="3" applyNumberFormat="1" applyFont="1" applyFill="1" applyBorder="1" applyAlignment="1">
      <alignment vertical="center"/>
    </xf>
    <xf numFmtId="0" fontId="11" fillId="0" borderId="88" xfId="2" applyFont="1" applyFill="1" applyBorder="1" applyAlignment="1">
      <alignment horizontal="left" vertical="center"/>
    </xf>
    <xf numFmtId="179" fontId="20" fillId="0" borderId="98" xfId="3" applyNumberFormat="1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179" fontId="8" fillId="0" borderId="0" xfId="3" applyNumberFormat="1" applyFont="1" applyFill="1" applyAlignment="1">
      <alignment vertical="center"/>
    </xf>
    <xf numFmtId="179" fontId="8" fillId="0" borderId="48" xfId="3" applyNumberFormat="1" applyFont="1" applyFill="1" applyBorder="1" applyAlignment="1">
      <alignment vertical="center"/>
    </xf>
    <xf numFmtId="179" fontId="8" fillId="0" borderId="20" xfId="3" applyNumberFormat="1" applyFont="1" applyFill="1" applyBorder="1" applyAlignment="1">
      <alignment vertical="center"/>
    </xf>
    <xf numFmtId="0" fontId="9" fillId="0" borderId="88" xfId="2" applyFont="1" applyFill="1" applyBorder="1" applyAlignment="1">
      <alignment horizontal="left" vertical="center"/>
    </xf>
    <xf numFmtId="179" fontId="8" fillId="0" borderId="11" xfId="3" applyNumberFormat="1" applyFont="1" applyFill="1" applyBorder="1" applyAlignment="1">
      <alignment vertical="center"/>
    </xf>
    <xf numFmtId="179" fontId="8" fillId="0" borderId="20" xfId="3" applyNumberFormat="1" applyFont="1" applyFill="1" applyBorder="1" applyAlignment="1">
      <alignment horizontal="right" vertical="center"/>
    </xf>
    <xf numFmtId="179" fontId="8" fillId="0" borderId="11" xfId="3" applyNumberFormat="1" applyFont="1" applyFill="1" applyBorder="1" applyAlignment="1">
      <alignment horizontal="right" vertical="center"/>
    </xf>
    <xf numFmtId="179" fontId="7" fillId="0" borderId="0" xfId="2" applyNumberFormat="1" applyFont="1" applyFill="1" applyAlignment="1">
      <alignment vertical="center"/>
    </xf>
    <xf numFmtId="179" fontId="8" fillId="0" borderId="46" xfId="3" applyNumberFormat="1" applyFont="1" applyFill="1" applyBorder="1" applyAlignment="1">
      <alignment vertical="center"/>
    </xf>
    <xf numFmtId="179" fontId="8" fillId="0" borderId="61" xfId="3" applyNumberFormat="1" applyFont="1" applyFill="1" applyBorder="1" applyAlignment="1">
      <alignment horizontal="right" vertical="center"/>
    </xf>
    <xf numFmtId="0" fontId="9" fillId="0" borderId="0" xfId="2" applyFont="1" applyFill="1" applyAlignment="1">
      <alignment vertical="center" wrapText="1"/>
    </xf>
    <xf numFmtId="0" fontId="3" fillId="0" borderId="0" xfId="5" applyFont="1" applyFill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9" fillId="0" borderId="0" xfId="5" applyFont="1" applyFill="1" applyAlignment="1">
      <alignment horizontal="center" vertical="center"/>
    </xf>
    <xf numFmtId="0" fontId="14" fillId="0" borderId="0" xfId="5" applyFont="1" applyFill="1" applyAlignment="1">
      <alignment horizontal="center" vertical="center"/>
    </xf>
    <xf numFmtId="0" fontId="9" fillId="0" borderId="0" xfId="5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38" fontId="3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left" vertical="top"/>
    </xf>
    <xf numFmtId="0" fontId="6" fillId="0" borderId="0" xfId="6" applyFont="1" applyFill="1">
      <alignment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left" vertical="center"/>
    </xf>
    <xf numFmtId="0" fontId="7" fillId="0" borderId="1" xfId="6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right" vertical="center"/>
    </xf>
    <xf numFmtId="0" fontId="9" fillId="0" borderId="0" xfId="6" applyFont="1" applyFill="1" applyAlignment="1">
      <alignment horizontal="right" vertical="center"/>
    </xf>
    <xf numFmtId="0" fontId="7" fillId="0" borderId="0" xfId="5" applyFont="1" applyFill="1" applyAlignment="1">
      <alignment horizontal="center" vertical="center"/>
    </xf>
    <xf numFmtId="182" fontId="9" fillId="0" borderId="0" xfId="6" applyNumberFormat="1" applyFont="1" applyFill="1">
      <alignment vertical="center"/>
    </xf>
    <xf numFmtId="182" fontId="9" fillId="0" borderId="1" xfId="6" applyNumberFormat="1" applyFont="1" applyFill="1" applyBorder="1">
      <alignment vertical="center"/>
    </xf>
    <xf numFmtId="0" fontId="8" fillId="0" borderId="11" xfId="6" quotePrefix="1" applyFont="1" applyFill="1" applyBorder="1" applyAlignment="1">
      <alignment vertical="center" shrinkToFit="1"/>
    </xf>
    <xf numFmtId="0" fontId="8" fillId="0" borderId="11" xfId="6" quotePrefix="1" applyFont="1" applyFill="1" applyBorder="1" applyAlignment="1">
      <alignment horizontal="center" vertical="center" shrinkToFit="1"/>
    </xf>
    <xf numFmtId="0" fontId="9" fillId="0" borderId="0" xfId="6" applyFont="1" applyFill="1" applyAlignment="1">
      <alignment horizontal="left" vertical="top"/>
    </xf>
    <xf numFmtId="182" fontId="9" fillId="0" borderId="0" xfId="5" applyNumberFormat="1" applyFont="1" applyFill="1" applyAlignment="1">
      <alignment horizontal="center" vertical="center"/>
    </xf>
    <xf numFmtId="0" fontId="8" fillId="0" borderId="0" xfId="6" applyFont="1" applyFill="1">
      <alignment vertical="center"/>
    </xf>
    <xf numFmtId="182" fontId="8" fillId="0" borderId="0" xfId="6" applyNumberFormat="1" applyFont="1" applyFill="1">
      <alignment vertical="center"/>
    </xf>
    <xf numFmtId="182" fontId="8" fillId="0" borderId="0" xfId="7" applyNumberFormat="1" applyFont="1" applyFill="1">
      <alignment vertical="center"/>
    </xf>
    <xf numFmtId="182" fontId="9" fillId="0" borderId="0" xfId="7" applyNumberFormat="1" applyFont="1" applyFill="1">
      <alignment vertical="center"/>
    </xf>
    <xf numFmtId="179" fontId="9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20" fillId="0" borderId="24" xfId="2" applyFont="1" applyFill="1" applyBorder="1" applyAlignment="1">
      <alignment horizontal="distributed" vertical="center" indent="1"/>
    </xf>
    <xf numFmtId="0" fontId="20" fillId="0" borderId="26" xfId="2" applyFont="1" applyFill="1" applyBorder="1" applyAlignment="1">
      <alignment horizontal="distributed" vertical="center" indent="1"/>
    </xf>
    <xf numFmtId="177" fontId="20" fillId="0" borderId="24" xfId="3" applyNumberFormat="1" applyFont="1" applyFill="1" applyBorder="1" applyAlignment="1">
      <alignment horizontal="right" vertical="center"/>
    </xf>
    <xf numFmtId="178" fontId="20" fillId="0" borderId="30" xfId="3" applyNumberFormat="1" applyFont="1" applyFill="1" applyBorder="1" applyAlignment="1">
      <alignment vertical="center"/>
    </xf>
    <xf numFmtId="0" fontId="11" fillId="0" borderId="0" xfId="2" applyFont="1" applyFill="1" applyAlignment="1">
      <alignment horizontal="center" vertical="center"/>
    </xf>
    <xf numFmtId="0" fontId="8" fillId="0" borderId="11" xfId="2" applyFont="1" applyFill="1" applyBorder="1" applyAlignment="1">
      <alignment horizontal="distributed" vertical="center" indent="1"/>
    </xf>
    <xf numFmtId="0" fontId="8" fillId="0" borderId="20" xfId="2" applyFont="1" applyFill="1" applyBorder="1" applyAlignment="1">
      <alignment horizontal="distributed" vertical="center" indent="1"/>
    </xf>
    <xf numFmtId="178" fontId="8" fillId="0" borderId="31" xfId="3" applyNumberFormat="1" applyFont="1" applyFill="1" applyBorder="1" applyAlignment="1">
      <alignment vertical="center"/>
    </xf>
    <xf numFmtId="180" fontId="8" fillId="0" borderId="32" xfId="2" applyNumberFormat="1" applyFont="1" applyFill="1" applyBorder="1" applyAlignment="1">
      <alignment vertical="center"/>
    </xf>
    <xf numFmtId="178" fontId="8" fillId="0" borderId="31" xfId="3" applyNumberFormat="1" applyFont="1" applyFill="1" applyBorder="1" applyAlignment="1">
      <alignment horizontal="right" vertical="center"/>
    </xf>
    <xf numFmtId="180" fontId="8" fillId="0" borderId="32" xfId="2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>
      <alignment horizontal="left" vertical="center" shrinkToFit="1"/>
    </xf>
    <xf numFmtId="181" fontId="8" fillId="0" borderId="33" xfId="3" applyNumberFormat="1" applyFont="1" applyFill="1" applyBorder="1" applyAlignment="1">
      <alignment horizontal="right" vertical="center"/>
    </xf>
    <xf numFmtId="181" fontId="8" fillId="0" borderId="20" xfId="4" applyNumberFormat="1" applyFont="1" applyFill="1" applyBorder="1" applyAlignment="1">
      <alignment horizontal="right" vertical="center"/>
    </xf>
    <xf numFmtId="181" fontId="8" fillId="0" borderId="11" xfId="3" applyNumberFormat="1" applyFont="1" applyFill="1" applyBorder="1" applyAlignment="1">
      <alignment horizontal="right" vertical="center"/>
    </xf>
    <xf numFmtId="181" fontId="8" fillId="0" borderId="31" xfId="4" applyNumberFormat="1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distributed" vertical="center"/>
    </xf>
    <xf numFmtId="0" fontId="3" fillId="0" borderId="11" xfId="2" applyFont="1" applyFill="1" applyBorder="1" applyAlignment="1">
      <alignment horizontal="distributed" vertical="center" wrapText="1"/>
    </xf>
    <xf numFmtId="0" fontId="8" fillId="0" borderId="7" xfId="2" applyFont="1" applyFill="1" applyBorder="1" applyAlignment="1">
      <alignment horizontal="distributed" vertical="center" indent="1"/>
    </xf>
    <xf numFmtId="179" fontId="8" fillId="0" borderId="7" xfId="3" applyNumberFormat="1" applyFont="1" applyFill="1" applyBorder="1" applyAlignment="1">
      <alignment horizontal="right" vertical="center"/>
    </xf>
    <xf numFmtId="178" fontId="8" fillId="0" borderId="40" xfId="3" applyNumberFormat="1" applyFont="1" applyFill="1" applyBorder="1" applyAlignment="1">
      <alignment vertical="center"/>
    </xf>
    <xf numFmtId="180" fontId="8" fillId="0" borderId="41" xfId="2" applyNumberFormat="1" applyFont="1" applyFill="1" applyBorder="1" applyAlignment="1">
      <alignment vertical="center"/>
    </xf>
    <xf numFmtId="38" fontId="9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vertical="top"/>
    </xf>
    <xf numFmtId="0" fontId="12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right"/>
    </xf>
    <xf numFmtId="182" fontId="6" fillId="0" borderId="0" xfId="2" applyNumberFormat="1" applyFont="1" applyFill="1" applyAlignment="1">
      <alignment vertical="center"/>
    </xf>
    <xf numFmtId="182" fontId="9" fillId="0" borderId="0" xfId="2" applyNumberFormat="1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9" fillId="0" borderId="1" xfId="2" applyFont="1" applyFill="1" applyBorder="1" applyAlignment="1">
      <alignment horizontal="right" shrinkToFit="1"/>
    </xf>
    <xf numFmtId="0" fontId="20" fillId="0" borderId="91" xfId="2" applyFont="1" applyFill="1" applyBorder="1" applyAlignment="1">
      <alignment horizontal="distributed" vertical="center" indent="1"/>
    </xf>
    <xf numFmtId="182" fontId="20" fillId="0" borderId="14" xfId="3" applyNumberFormat="1" applyFont="1" applyFill="1" applyBorder="1" applyAlignment="1">
      <alignment horizontal="right" vertical="center"/>
    </xf>
    <xf numFmtId="176" fontId="20" fillId="0" borderId="15" xfId="2" applyNumberFormat="1" applyFont="1" applyFill="1" applyBorder="1" applyAlignment="1">
      <alignment horizontal="right" vertical="center"/>
    </xf>
    <xf numFmtId="176" fontId="20" fillId="0" borderId="63" xfId="2" applyNumberFormat="1" applyFont="1" applyFill="1" applyBorder="1" applyAlignment="1">
      <alignment horizontal="right" vertical="center"/>
    </xf>
    <xf numFmtId="0" fontId="8" fillId="0" borderId="92" xfId="2" applyFont="1" applyFill="1" applyBorder="1" applyAlignment="1">
      <alignment horizontal="distributed" vertical="center" indent="1"/>
    </xf>
    <xf numFmtId="182" fontId="8" fillId="0" borderId="16" xfId="3" applyNumberFormat="1" applyFont="1" applyFill="1" applyBorder="1" applyAlignment="1">
      <alignment horizontal="right" vertical="center"/>
    </xf>
    <xf numFmtId="176" fontId="8" fillId="0" borderId="19" xfId="2" applyNumberFormat="1" applyFont="1" applyFill="1" applyBorder="1" applyAlignment="1">
      <alignment horizontal="right" vertical="center"/>
    </xf>
    <xf numFmtId="176" fontId="8" fillId="0" borderId="64" xfId="2" applyNumberFormat="1" applyFont="1" applyFill="1" applyBorder="1" applyAlignment="1">
      <alignment horizontal="right" vertical="center"/>
    </xf>
    <xf numFmtId="0" fontId="8" fillId="0" borderId="88" xfId="2" applyFont="1" applyFill="1" applyBorder="1" applyAlignment="1">
      <alignment horizontal="distributed" vertical="center" indent="1"/>
    </xf>
    <xf numFmtId="182" fontId="8" fillId="0" borderId="11" xfId="3" applyNumberFormat="1" applyFont="1" applyFill="1" applyBorder="1" applyAlignment="1">
      <alignment horizontal="right" vertical="center"/>
    </xf>
    <xf numFmtId="176" fontId="8" fillId="0" borderId="21" xfId="2" applyNumberFormat="1" applyFont="1" applyFill="1" applyBorder="1" applyAlignment="1">
      <alignment horizontal="right" vertical="center"/>
    </xf>
    <xf numFmtId="176" fontId="8" fillId="0" borderId="32" xfId="2" applyNumberFormat="1" applyFont="1" applyFill="1" applyBorder="1" applyAlignment="1">
      <alignment horizontal="right" vertical="center"/>
    </xf>
    <xf numFmtId="182" fontId="8" fillId="0" borderId="11" xfId="13" applyNumberFormat="1" applyFont="1" applyFill="1" applyBorder="1" applyAlignment="1">
      <alignment horizontal="right" vertical="center"/>
    </xf>
    <xf numFmtId="0" fontId="8" fillId="0" borderId="89" xfId="2" applyFont="1" applyFill="1" applyBorder="1" applyAlignment="1">
      <alignment horizontal="distributed" vertical="center" indent="1"/>
    </xf>
    <xf numFmtId="182" fontId="8" fillId="0" borderId="7" xfId="3" applyNumberFormat="1" applyFont="1" applyFill="1" applyBorder="1" applyAlignment="1">
      <alignment horizontal="right" vertical="center"/>
    </xf>
    <xf numFmtId="176" fontId="8" fillId="0" borderId="22" xfId="2" applyNumberFormat="1" applyFont="1" applyFill="1" applyBorder="1" applyAlignment="1">
      <alignment horizontal="right" vertical="center"/>
    </xf>
    <xf numFmtId="182" fontId="8" fillId="0" borderId="7" xfId="13" applyNumberFormat="1" applyFont="1" applyFill="1" applyBorder="1" applyAlignment="1">
      <alignment horizontal="right" vertical="center"/>
    </xf>
    <xf numFmtId="176" fontId="8" fillId="0" borderId="61" xfId="2" applyNumberFormat="1" applyFont="1" applyFill="1" applyBorder="1" applyAlignment="1">
      <alignment horizontal="right" vertical="center"/>
    </xf>
    <xf numFmtId="0" fontId="20" fillId="0" borderId="93" xfId="2" applyFont="1" applyFill="1" applyBorder="1" applyAlignment="1">
      <alignment horizontal="distributed" vertical="center" indent="1"/>
    </xf>
    <xf numFmtId="182" fontId="20" fillId="0" borderId="24" xfId="3" applyNumberFormat="1" applyFont="1" applyFill="1" applyBorder="1" applyAlignment="1">
      <alignment horizontal="right" vertical="center"/>
    </xf>
    <xf numFmtId="176" fontId="20" fillId="0" borderId="27" xfId="2" applyNumberFormat="1" applyFont="1" applyFill="1" applyBorder="1" applyAlignment="1">
      <alignment horizontal="right" vertical="center"/>
    </xf>
    <xf numFmtId="176" fontId="20" fillId="0" borderId="65" xfId="2" applyNumberFormat="1" applyFont="1" applyFill="1" applyBorder="1" applyAlignment="1">
      <alignment horizontal="right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88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right" vertical="center"/>
    </xf>
    <xf numFmtId="0" fontId="8" fillId="0" borderId="0" xfId="5" applyFont="1" applyFill="1" applyAlignment="1">
      <alignment horizontal="center" vertical="center"/>
    </xf>
    <xf numFmtId="182" fontId="8" fillId="0" borderId="11" xfId="6" applyNumberFormat="1" applyFont="1" applyFill="1" applyBorder="1" applyAlignment="1">
      <alignment vertical="center" shrinkToFit="1"/>
    </xf>
    <xf numFmtId="182" fontId="8" fillId="0" borderId="11" xfId="7" applyNumberFormat="1" applyFont="1" applyFill="1" applyBorder="1" applyAlignment="1">
      <alignment vertical="center" shrinkToFit="1"/>
    </xf>
    <xf numFmtId="0" fontId="8" fillId="0" borderId="43" xfId="9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distributed" vertical="center" indent="1"/>
    </xf>
    <xf numFmtId="0" fontId="8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left" vertical="center"/>
    </xf>
    <xf numFmtId="180" fontId="8" fillId="0" borderId="58" xfId="3" applyNumberFormat="1" applyFont="1" applyFill="1" applyBorder="1" applyAlignment="1">
      <alignment horizontal="center" vertical="center"/>
    </xf>
    <xf numFmtId="0" fontId="8" fillId="0" borderId="1" xfId="2" applyFont="1" applyFill="1" applyBorder="1"/>
    <xf numFmtId="0" fontId="8" fillId="0" borderId="23" xfId="2" applyFont="1" applyFill="1" applyBorder="1"/>
    <xf numFmtId="183" fontId="8" fillId="0" borderId="31" xfId="4" applyNumberFormat="1" applyFont="1" applyFill="1" applyBorder="1" applyAlignment="1">
      <alignment horizontal="right" vertical="center"/>
    </xf>
    <xf numFmtId="179" fontId="9" fillId="0" borderId="12" xfId="2" applyNumberFormat="1" applyFont="1" applyFill="1" applyBorder="1" applyAlignment="1">
      <alignment vertical="center"/>
    </xf>
    <xf numFmtId="0" fontId="9" fillId="0" borderId="20" xfId="2" applyFont="1" applyFill="1" applyBorder="1" applyAlignment="1">
      <alignment horizontal="center" vertical="center"/>
    </xf>
    <xf numFmtId="179" fontId="8" fillId="0" borderId="9" xfId="3" applyNumberFormat="1" applyFont="1" applyFill="1" applyBorder="1" applyAlignment="1">
      <alignment horizontal="right" vertical="center"/>
    </xf>
    <xf numFmtId="41" fontId="8" fillId="0" borderId="7" xfId="3" applyNumberFormat="1" applyFont="1" applyFill="1" applyBorder="1" applyAlignment="1">
      <alignment vertical="center" shrinkToFit="1"/>
    </xf>
    <xf numFmtId="41" fontId="8" fillId="0" borderId="46" xfId="3" applyNumberFormat="1" applyFont="1" applyFill="1" applyBorder="1" applyAlignment="1">
      <alignment vertical="center" shrinkToFit="1"/>
    </xf>
    <xf numFmtId="41" fontId="8" fillId="0" borderId="12" xfId="3" applyNumberFormat="1" applyFont="1" applyFill="1" applyBorder="1" applyAlignment="1">
      <alignment vertical="center" shrinkToFit="1"/>
    </xf>
    <xf numFmtId="41" fontId="8" fillId="0" borderId="9" xfId="3" applyNumberFormat="1" applyFont="1" applyFill="1" applyBorder="1" applyAlignment="1">
      <alignment vertical="center" shrinkToFit="1"/>
    </xf>
    <xf numFmtId="0" fontId="6" fillId="0" borderId="0" xfId="11" applyFont="1" applyFill="1" applyAlignment="1">
      <alignment vertical="center"/>
    </xf>
    <xf numFmtId="0" fontId="8" fillId="0" borderId="0" xfId="11" applyFont="1" applyFill="1" applyAlignment="1">
      <alignment vertical="center"/>
    </xf>
    <xf numFmtId="0" fontId="21" fillId="0" borderId="0" xfId="11" applyFont="1" applyFill="1" applyAlignment="1">
      <alignment horizontal="center" vertical="center"/>
    </xf>
    <xf numFmtId="0" fontId="7" fillId="0" borderId="1" xfId="11" applyFont="1" applyFill="1" applyBorder="1" applyAlignment="1">
      <alignment horizontal="center" vertical="center"/>
    </xf>
    <xf numFmtId="0" fontId="9" fillId="0" borderId="1" xfId="11" applyFont="1" applyFill="1" applyBorder="1" applyAlignment="1">
      <alignment horizontal="right" vertical="center"/>
    </xf>
    <xf numFmtId="0" fontId="7" fillId="0" borderId="0" xfId="11" applyFont="1" applyFill="1" applyAlignment="1">
      <alignment horizontal="center" vertical="center"/>
    </xf>
    <xf numFmtId="0" fontId="9" fillId="0" borderId="1" xfId="11" applyFont="1" applyFill="1" applyBorder="1" applyAlignment="1">
      <alignment horizontal="center" vertical="center"/>
    </xf>
    <xf numFmtId="0" fontId="7" fillId="0" borderId="0" xfId="11" applyFont="1" applyFill="1" applyAlignment="1">
      <alignment vertical="center"/>
    </xf>
    <xf numFmtId="0" fontId="8" fillId="0" borderId="49" xfId="9" applyFont="1" applyFill="1" applyBorder="1" applyAlignment="1">
      <alignment horizontal="center" vertical="center" shrinkToFit="1"/>
    </xf>
    <xf numFmtId="0" fontId="9" fillId="0" borderId="0" xfId="11" applyFont="1" applyFill="1" applyAlignment="1">
      <alignment horizontal="center" vertical="center"/>
    </xf>
    <xf numFmtId="0" fontId="8" fillId="0" borderId="7" xfId="12" applyFont="1" applyFill="1" applyBorder="1" applyAlignment="1">
      <alignment horizontal="center" vertical="center" shrinkToFit="1"/>
    </xf>
    <xf numFmtId="0" fontId="8" fillId="0" borderId="46" xfId="12" applyFont="1" applyFill="1" applyBorder="1" applyAlignment="1">
      <alignment horizontal="center" vertical="center" shrinkToFit="1"/>
    </xf>
    <xf numFmtId="0" fontId="8" fillId="0" borderId="56" xfId="12" quotePrefix="1" applyFont="1" applyFill="1" applyBorder="1" applyAlignment="1">
      <alignment horizontal="center" vertical="center" shrinkToFit="1"/>
    </xf>
    <xf numFmtId="0" fontId="9" fillId="0" borderId="0" xfId="11" applyFont="1" applyFill="1" applyAlignment="1">
      <alignment vertical="center"/>
    </xf>
    <xf numFmtId="0" fontId="8" fillId="0" borderId="51" xfId="12" applyFont="1" applyFill="1" applyBorder="1" applyAlignment="1">
      <alignment horizontal="center" vertical="center"/>
    </xf>
    <xf numFmtId="0" fontId="8" fillId="0" borderId="52" xfId="12" applyFont="1" applyFill="1" applyBorder="1" applyAlignment="1">
      <alignment horizontal="left" vertical="center"/>
    </xf>
    <xf numFmtId="0" fontId="8" fillId="0" borderId="13" xfId="12" applyFont="1" applyFill="1" applyBorder="1" applyAlignment="1">
      <alignment horizontal="center" vertical="center"/>
    </xf>
    <xf numFmtId="0" fontId="8" fillId="0" borderId="14" xfId="12" applyFont="1" applyFill="1" applyBorder="1" applyAlignment="1">
      <alignment horizontal="center" vertical="center"/>
    </xf>
    <xf numFmtId="0" fontId="8" fillId="0" borderId="47" xfId="12" applyFont="1" applyFill="1" applyBorder="1" applyAlignment="1">
      <alignment horizontal="left" vertical="center"/>
    </xf>
    <xf numFmtId="0" fontId="8" fillId="0" borderId="33" xfId="12" applyFont="1" applyFill="1" applyBorder="1" applyAlignment="1">
      <alignment horizontal="center" vertical="center"/>
    </xf>
    <xf numFmtId="0" fontId="8" fillId="0" borderId="53" xfId="12" applyFont="1" applyFill="1" applyBorder="1" applyAlignment="1">
      <alignment horizontal="left" vertical="center"/>
    </xf>
    <xf numFmtId="0" fontId="8" fillId="0" borderId="20" xfId="12" applyFont="1" applyFill="1" applyBorder="1" applyAlignment="1">
      <alignment horizontal="center" vertical="center"/>
    </xf>
    <xf numFmtId="0" fontId="8" fillId="0" borderId="11" xfId="12" applyFont="1" applyFill="1" applyBorder="1" applyAlignment="1">
      <alignment horizontal="center" vertical="center"/>
    </xf>
    <xf numFmtId="0" fontId="8" fillId="0" borderId="48" xfId="12" applyFont="1" applyFill="1" applyBorder="1" applyAlignment="1">
      <alignment horizontal="left" vertical="center"/>
    </xf>
    <xf numFmtId="0" fontId="20" fillId="0" borderId="0" xfId="12" applyFont="1" applyFill="1" applyAlignment="1">
      <alignment vertical="center"/>
    </xf>
    <xf numFmtId="179" fontId="20" fillId="0" borderId="33" xfId="13" applyNumberFormat="1" applyFont="1" applyFill="1" applyBorder="1" applyAlignment="1">
      <alignment vertical="center"/>
    </xf>
    <xf numFmtId="179" fontId="20" fillId="0" borderId="53" xfId="13" applyNumberFormat="1" applyFont="1" applyFill="1" applyBorder="1" applyAlignment="1">
      <alignment vertical="center"/>
    </xf>
    <xf numFmtId="179" fontId="20" fillId="0" borderId="20" xfId="13" applyNumberFormat="1" applyFont="1" applyFill="1" applyBorder="1" applyAlignment="1">
      <alignment vertical="center"/>
    </xf>
    <xf numFmtId="0" fontId="13" fillId="0" borderId="0" xfId="11" applyFont="1" applyFill="1" applyAlignment="1">
      <alignment horizontal="left" vertical="center"/>
    </xf>
    <xf numFmtId="179" fontId="20" fillId="0" borderId="11" xfId="13" applyNumberFormat="1" applyFont="1" applyFill="1" applyBorder="1" applyAlignment="1">
      <alignment vertical="center"/>
    </xf>
    <xf numFmtId="179" fontId="20" fillId="0" borderId="48" xfId="13" applyNumberFormat="1" applyFont="1" applyFill="1" applyBorder="1" applyAlignment="1">
      <alignment vertical="center"/>
    </xf>
    <xf numFmtId="0" fontId="13" fillId="0" borderId="0" xfId="11" applyFont="1" applyFill="1" applyAlignment="1">
      <alignment vertical="center"/>
    </xf>
    <xf numFmtId="0" fontId="8" fillId="0" borderId="11" xfId="12" applyFont="1" applyFill="1" applyBorder="1" applyAlignment="1">
      <alignment vertical="center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distributed" vertical="center"/>
    </xf>
    <xf numFmtId="0" fontId="8" fillId="0" borderId="20" xfId="12" applyFont="1" applyFill="1" applyBorder="1" applyAlignment="1">
      <alignment horizontal="distributed" vertical="center"/>
    </xf>
    <xf numFmtId="179" fontId="8" fillId="0" borderId="33" xfId="13" applyNumberFormat="1" applyFont="1" applyFill="1" applyBorder="1" applyAlignment="1">
      <alignment vertical="center"/>
    </xf>
    <xf numFmtId="179" fontId="8" fillId="0" borderId="53" xfId="13" applyNumberFormat="1" applyFont="1" applyFill="1" applyBorder="1" applyAlignment="1">
      <alignment vertical="center"/>
    </xf>
    <xf numFmtId="179" fontId="8" fillId="0" borderId="20" xfId="13" applyNumberFormat="1" applyFont="1" applyFill="1" applyBorder="1" applyAlignment="1">
      <alignment vertical="center"/>
    </xf>
    <xf numFmtId="179" fontId="8" fillId="0" borderId="11" xfId="13" applyNumberFormat="1" applyFont="1" applyFill="1" applyBorder="1" applyAlignment="1">
      <alignment vertical="center"/>
    </xf>
    <xf numFmtId="179" fontId="8" fillId="0" borderId="48" xfId="13" applyNumberFormat="1" applyFont="1" applyFill="1" applyBorder="1" applyAlignment="1">
      <alignment vertical="center"/>
    </xf>
    <xf numFmtId="179" fontId="8" fillId="0" borderId="20" xfId="13" applyNumberFormat="1" applyFont="1" applyFill="1" applyBorder="1" applyAlignment="1">
      <alignment horizontal="right" vertical="center"/>
    </xf>
    <xf numFmtId="0" fontId="20" fillId="0" borderId="20" xfId="12" applyFont="1" applyFill="1" applyBorder="1" applyAlignment="1">
      <alignment vertical="center"/>
    </xf>
    <xf numFmtId="0" fontId="11" fillId="0" borderId="0" xfId="11" applyFont="1" applyFill="1" applyAlignment="1">
      <alignment horizontal="left" vertical="center"/>
    </xf>
    <xf numFmtId="0" fontId="11" fillId="0" borderId="0" xfId="11" applyFont="1" applyFill="1" applyAlignment="1">
      <alignment vertical="center"/>
    </xf>
    <xf numFmtId="0" fontId="8" fillId="0" borderId="0" xfId="12" applyFont="1" applyFill="1" applyAlignment="1">
      <alignment horizontal="center" vertical="center"/>
    </xf>
    <xf numFmtId="179" fontId="8" fillId="0" borderId="33" xfId="12" applyNumberFormat="1" applyFont="1" applyFill="1" applyBorder="1" applyAlignment="1">
      <alignment vertical="center"/>
    </xf>
    <xf numFmtId="179" fontId="8" fillId="0" borderId="53" xfId="12" applyNumberFormat="1" applyFont="1" applyFill="1" applyBorder="1" applyAlignment="1">
      <alignment vertical="center"/>
    </xf>
    <xf numFmtId="179" fontId="8" fillId="0" borderId="20" xfId="12" applyNumberFormat="1" applyFont="1" applyFill="1" applyBorder="1" applyAlignment="1">
      <alignment vertical="center"/>
    </xf>
    <xf numFmtId="0" fontId="8" fillId="0" borderId="11" xfId="12" applyFont="1" applyFill="1" applyBorder="1" applyAlignment="1">
      <alignment horizontal="left" vertical="center"/>
    </xf>
    <xf numFmtId="0" fontId="8" fillId="0" borderId="0" xfId="12" applyFont="1" applyFill="1" applyAlignment="1">
      <alignment horizontal="left" vertical="center"/>
    </xf>
    <xf numFmtId="179" fontId="8" fillId="0" borderId="11" xfId="12" applyNumberFormat="1" applyFont="1" applyFill="1" applyBorder="1" applyAlignment="1">
      <alignment vertical="center"/>
    </xf>
    <xf numFmtId="179" fontId="8" fillId="0" borderId="48" xfId="12" applyNumberFormat="1" applyFont="1" applyFill="1" applyBorder="1" applyAlignment="1">
      <alignment vertical="center"/>
    </xf>
    <xf numFmtId="0" fontId="21" fillId="0" borderId="11" xfId="12" applyFont="1" applyFill="1" applyBorder="1" applyAlignment="1">
      <alignment vertical="center"/>
    </xf>
    <xf numFmtId="0" fontId="21" fillId="0" borderId="0" xfId="12" applyFont="1" applyFill="1" applyAlignment="1">
      <alignment vertical="center"/>
    </xf>
    <xf numFmtId="179" fontId="8" fillId="0" borderId="33" xfId="13" applyNumberFormat="1" applyFont="1" applyFill="1" applyBorder="1" applyAlignment="1">
      <alignment horizontal="right" vertical="center"/>
    </xf>
    <xf numFmtId="179" fontId="8" fillId="0" borderId="53" xfId="13" applyNumberFormat="1" applyFont="1" applyFill="1" applyBorder="1" applyAlignment="1">
      <alignment horizontal="right" vertical="center"/>
    </xf>
    <xf numFmtId="179" fontId="8" fillId="0" borderId="11" xfId="13" applyNumberFormat="1" applyFont="1" applyFill="1" applyBorder="1" applyAlignment="1">
      <alignment horizontal="right" vertical="center"/>
    </xf>
    <xf numFmtId="179" fontId="8" fillId="0" borderId="48" xfId="13" applyNumberFormat="1" applyFont="1" applyFill="1" applyBorder="1" applyAlignment="1">
      <alignment horizontal="right" vertical="center"/>
    </xf>
    <xf numFmtId="0" fontId="8" fillId="0" borderId="0" xfId="11" applyFont="1" applyFill="1" applyAlignment="1">
      <alignment horizontal="distributed" vertical="center"/>
    </xf>
    <xf numFmtId="179" fontId="21" fillId="0" borderId="53" xfId="13" applyNumberFormat="1" applyFont="1" applyFill="1" applyBorder="1" applyAlignment="1">
      <alignment vertical="center"/>
    </xf>
    <xf numFmtId="179" fontId="23" fillId="0" borderId="11" xfId="13" applyNumberFormat="1" applyFont="1" applyFill="1" applyBorder="1" applyAlignment="1">
      <alignment horizontal="right" vertical="center"/>
    </xf>
    <xf numFmtId="179" fontId="23" fillId="0" borderId="48" xfId="13" applyNumberFormat="1" applyFont="1" applyFill="1" applyBorder="1" applyAlignment="1">
      <alignment horizontal="right" vertical="center"/>
    </xf>
    <xf numFmtId="179" fontId="23" fillId="0" borderId="20" xfId="13" applyNumberFormat="1" applyFont="1" applyFill="1" applyBorder="1" applyAlignment="1">
      <alignment horizontal="right" vertical="center"/>
    </xf>
    <xf numFmtId="0" fontId="8" fillId="0" borderId="7" xfId="12" applyFont="1" applyFill="1" applyBorder="1" applyAlignment="1">
      <alignment vertical="center"/>
    </xf>
    <xf numFmtId="0" fontId="8" fillId="0" borderId="8" xfId="12" applyFont="1" applyFill="1" applyBorder="1" applyAlignment="1">
      <alignment vertical="center"/>
    </xf>
    <xf numFmtId="0" fontId="8" fillId="0" borderId="8" xfId="12" applyFont="1" applyFill="1" applyBorder="1" applyAlignment="1">
      <alignment horizontal="distributed" vertical="center"/>
    </xf>
    <xf numFmtId="0" fontId="8" fillId="0" borderId="9" xfId="12" applyFont="1" applyFill="1" applyBorder="1" applyAlignment="1">
      <alignment horizontal="distributed" vertical="center"/>
    </xf>
    <xf numFmtId="0" fontId="8" fillId="0" borderId="54" xfId="11" applyFont="1" applyFill="1" applyBorder="1" applyAlignment="1">
      <alignment vertical="center"/>
    </xf>
    <xf numFmtId="0" fontId="8" fillId="0" borderId="55" xfId="11" applyFont="1" applyFill="1" applyBorder="1" applyAlignment="1">
      <alignment vertical="center"/>
    </xf>
    <xf numFmtId="0" fontId="8" fillId="0" borderId="40" xfId="11" applyFont="1" applyFill="1" applyBorder="1" applyAlignment="1">
      <alignment vertical="center"/>
    </xf>
    <xf numFmtId="0" fontId="9" fillId="0" borderId="0" xfId="11" applyFont="1" applyFill="1" applyAlignment="1">
      <alignment horizontal="right" vertical="center"/>
    </xf>
    <xf numFmtId="0" fontId="9" fillId="0" borderId="0" xfId="11" applyFont="1" applyFill="1" applyAlignment="1">
      <alignment horizontal="left" vertical="center"/>
    </xf>
    <xf numFmtId="179" fontId="8" fillId="0" borderId="7" xfId="13" applyNumberFormat="1" applyFont="1" applyFill="1" applyBorder="1" applyAlignment="1">
      <alignment horizontal="right" vertical="center"/>
    </xf>
    <xf numFmtId="179" fontId="8" fillId="0" borderId="46" xfId="13" applyNumberFormat="1" applyFont="1" applyFill="1" applyBorder="1" applyAlignment="1">
      <alignment horizontal="right" vertical="center"/>
    </xf>
    <xf numFmtId="179" fontId="8" fillId="0" borderId="9" xfId="13" applyNumberFormat="1" applyFont="1" applyFill="1" applyBorder="1" applyAlignment="1">
      <alignment horizontal="right" vertical="center"/>
    </xf>
    <xf numFmtId="0" fontId="12" fillId="0" borderId="0" xfId="11" applyFont="1" applyFill="1" applyAlignment="1">
      <alignment vertical="center"/>
    </xf>
    <xf numFmtId="0" fontId="8" fillId="0" borderId="0" xfId="11" applyFont="1" applyFill="1" applyAlignment="1">
      <alignment vertical="center" wrapText="1"/>
    </xf>
    <xf numFmtId="184" fontId="22" fillId="0" borderId="0" xfId="2" applyNumberFormat="1" applyFont="1" applyFill="1"/>
    <xf numFmtId="0" fontId="9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0" fontId="13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8" fillId="0" borderId="50" xfId="9" quotePrefix="1" applyFont="1" applyFill="1" applyBorder="1" applyAlignment="1">
      <alignment horizontal="center" vertical="center" shrinkToFit="1"/>
    </xf>
    <xf numFmtId="0" fontId="8" fillId="0" borderId="99" xfId="9" quotePrefix="1" applyFont="1" applyFill="1" applyBorder="1" applyAlignment="1">
      <alignment horizontal="center" vertical="center" shrinkToFit="1"/>
    </xf>
    <xf numFmtId="180" fontId="8" fillId="0" borderId="70" xfId="3" applyNumberFormat="1" applyFont="1" applyFill="1" applyBorder="1" applyAlignment="1">
      <alignment horizontal="center" vertical="center"/>
    </xf>
    <xf numFmtId="0" fontId="8" fillId="0" borderId="2" xfId="2" quotePrefix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90" xfId="2" applyFont="1" applyFill="1" applyBorder="1" applyAlignment="1">
      <alignment horizontal="center" vertical="center"/>
    </xf>
    <xf numFmtId="0" fontId="8" fillId="0" borderId="89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88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right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8" xfId="2" quotePrefix="1" applyFont="1" applyFill="1" applyBorder="1" applyAlignment="1">
      <alignment horizontal="center" vertical="center"/>
    </xf>
    <xf numFmtId="0" fontId="8" fillId="0" borderId="11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8" fillId="0" borderId="81" xfId="5" applyFont="1" applyFill="1" applyBorder="1" applyAlignment="1">
      <alignment horizontal="center" vertical="center"/>
    </xf>
    <xf numFmtId="0" fontId="8" fillId="0" borderId="73" xfId="5" applyFont="1" applyFill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0" fontId="8" fillId="0" borderId="34" xfId="5" applyFont="1" applyFill="1" applyBorder="1" applyAlignment="1">
      <alignment horizontal="center" vertical="center"/>
    </xf>
    <xf numFmtId="0" fontId="8" fillId="0" borderId="35" xfId="5" applyFont="1" applyFill="1" applyBorder="1" applyAlignment="1">
      <alignment horizontal="center" vertical="center"/>
    </xf>
    <xf numFmtId="0" fontId="8" fillId="0" borderId="36" xfId="5" applyFont="1" applyFill="1" applyBorder="1" applyAlignment="1">
      <alignment horizontal="center" vertical="center"/>
    </xf>
    <xf numFmtId="0" fontId="8" fillId="0" borderId="34" xfId="5" quotePrefix="1" applyFont="1" applyFill="1" applyBorder="1" applyAlignment="1">
      <alignment horizontal="center" vertical="center"/>
    </xf>
    <xf numFmtId="0" fontId="8" fillId="0" borderId="72" xfId="5" applyFont="1" applyFill="1" applyBorder="1" applyAlignment="1">
      <alignment horizontal="center" vertical="center"/>
    </xf>
    <xf numFmtId="0" fontId="8" fillId="0" borderId="66" xfId="5" applyFont="1" applyFill="1" applyBorder="1" applyAlignment="1">
      <alignment horizontal="center" vertical="center"/>
    </xf>
    <xf numFmtId="0" fontId="8" fillId="0" borderId="82" xfId="5" applyFont="1" applyFill="1" applyBorder="1" applyAlignment="1">
      <alignment horizontal="center" vertical="center"/>
    </xf>
    <xf numFmtId="0" fontId="8" fillId="0" borderId="11" xfId="5" applyFont="1" applyFill="1" applyBorder="1" applyAlignment="1">
      <alignment horizontal="distributed" vertical="center" indent="1"/>
    </xf>
    <xf numFmtId="0" fontId="8" fillId="0" borderId="0" xfId="5" applyFont="1" applyFill="1" applyAlignment="1">
      <alignment horizontal="distributed" vertical="center" indent="1"/>
    </xf>
    <xf numFmtId="182" fontId="8" fillId="0" borderId="16" xfId="5" applyNumberFormat="1" applyFont="1" applyFill="1" applyBorder="1" applyAlignment="1">
      <alignment horizontal="right" vertical="center"/>
    </xf>
    <xf numFmtId="182" fontId="8" fillId="0" borderId="17" xfId="5" applyNumberFormat="1" applyFont="1" applyFill="1" applyBorder="1" applyAlignment="1">
      <alignment horizontal="right" vertical="center"/>
    </xf>
    <xf numFmtId="182" fontId="8" fillId="0" borderId="85" xfId="5" applyNumberFormat="1" applyFont="1" applyFill="1" applyBorder="1" applyAlignment="1">
      <alignment horizontal="right" vertical="center"/>
    </xf>
    <xf numFmtId="183" fontId="8" fillId="0" borderId="68" xfId="5" applyNumberFormat="1" applyFont="1" applyFill="1" applyBorder="1" applyAlignment="1">
      <alignment vertical="center"/>
    </xf>
    <xf numFmtId="183" fontId="8" fillId="0" borderId="18" xfId="5" applyNumberFormat="1" applyFont="1" applyFill="1" applyBorder="1" applyAlignment="1">
      <alignment vertical="center"/>
    </xf>
    <xf numFmtId="177" fontId="8" fillId="0" borderId="16" xfId="1" applyNumberFormat="1" applyFont="1" applyFill="1" applyBorder="1">
      <alignment vertical="center"/>
    </xf>
    <xf numFmtId="177" fontId="8" fillId="0" borderId="17" xfId="1" applyNumberFormat="1" applyFont="1" applyFill="1" applyBorder="1">
      <alignment vertical="center"/>
    </xf>
    <xf numFmtId="177" fontId="8" fillId="0" borderId="85" xfId="1" applyNumberFormat="1" applyFont="1" applyFill="1" applyBorder="1">
      <alignment vertical="center"/>
    </xf>
    <xf numFmtId="0" fontId="20" fillId="0" borderId="24" xfId="5" applyFont="1" applyFill="1" applyBorder="1" applyAlignment="1">
      <alignment horizontal="distributed" vertical="center" indent="1"/>
    </xf>
    <xf numFmtId="0" fontId="20" fillId="0" borderId="25" xfId="5" applyFont="1" applyFill="1" applyBorder="1" applyAlignment="1">
      <alignment horizontal="distributed" vertical="center" indent="1"/>
    </xf>
    <xf numFmtId="182" fontId="20" fillId="0" borderId="24" xfId="5" applyNumberFormat="1" applyFont="1" applyFill="1" applyBorder="1" applyAlignment="1">
      <alignment horizontal="right" vertical="center"/>
    </xf>
    <xf numFmtId="182" fontId="20" fillId="0" borderId="25" xfId="5" applyNumberFormat="1" applyFont="1" applyFill="1" applyBorder="1" applyAlignment="1">
      <alignment horizontal="right" vertical="center"/>
    </xf>
    <xf numFmtId="182" fontId="20" fillId="0" borderId="86" xfId="5" applyNumberFormat="1" applyFont="1" applyFill="1" applyBorder="1" applyAlignment="1">
      <alignment horizontal="right" vertical="center"/>
    </xf>
    <xf numFmtId="183" fontId="20" fillId="0" borderId="67" xfId="5" applyNumberFormat="1" applyFont="1" applyFill="1" applyBorder="1" applyAlignment="1">
      <alignment vertical="center"/>
    </xf>
    <xf numFmtId="183" fontId="20" fillId="0" borderId="26" xfId="5" applyNumberFormat="1" applyFont="1" applyFill="1" applyBorder="1" applyAlignment="1">
      <alignment vertical="center"/>
    </xf>
    <xf numFmtId="177" fontId="20" fillId="0" borderId="24" xfId="1" applyNumberFormat="1" applyFont="1" applyFill="1" applyBorder="1">
      <alignment vertical="center"/>
    </xf>
    <xf numFmtId="177" fontId="20" fillId="0" borderId="25" xfId="1" applyNumberFormat="1" applyFont="1" applyFill="1" applyBorder="1">
      <alignment vertical="center"/>
    </xf>
    <xf numFmtId="177" fontId="20" fillId="0" borderId="86" xfId="1" applyNumberFormat="1" applyFont="1" applyFill="1" applyBorder="1">
      <alignment vertical="center"/>
    </xf>
    <xf numFmtId="179" fontId="8" fillId="0" borderId="16" xfId="1" applyNumberFormat="1" applyFont="1" applyFill="1" applyBorder="1" applyAlignment="1">
      <alignment horizontal="right" vertical="center"/>
    </xf>
    <xf numFmtId="179" fontId="8" fillId="0" borderId="17" xfId="1" applyNumberFormat="1" applyFont="1" applyFill="1" applyBorder="1" applyAlignment="1">
      <alignment horizontal="right" vertical="center"/>
    </xf>
    <xf numFmtId="179" fontId="8" fillId="0" borderId="85" xfId="1" applyNumberFormat="1" applyFont="1" applyFill="1" applyBorder="1" applyAlignment="1">
      <alignment horizontal="right" vertical="center"/>
    </xf>
    <xf numFmtId="179" fontId="20" fillId="0" borderId="24" xfId="1" applyNumberFormat="1" applyFont="1" applyFill="1" applyBorder="1" applyAlignment="1">
      <alignment horizontal="right" vertical="center"/>
    </xf>
    <xf numFmtId="179" fontId="20" fillId="0" borderId="25" xfId="1" applyNumberFormat="1" applyFont="1" applyFill="1" applyBorder="1" applyAlignment="1">
      <alignment horizontal="right" vertical="center"/>
    </xf>
    <xf numFmtId="179" fontId="20" fillId="0" borderId="86" xfId="1" applyNumberFormat="1" applyFont="1" applyFill="1" applyBorder="1" applyAlignment="1">
      <alignment horizontal="right" vertical="center"/>
    </xf>
    <xf numFmtId="182" fontId="8" fillId="0" borderId="11" xfId="5" applyNumberFormat="1" applyFont="1" applyFill="1" applyBorder="1" applyAlignment="1">
      <alignment horizontal="right" vertical="center"/>
    </xf>
    <xf numFmtId="182" fontId="8" fillId="0" borderId="0" xfId="5" applyNumberFormat="1" applyFont="1" applyFill="1" applyAlignment="1">
      <alignment horizontal="right" vertical="center"/>
    </xf>
    <xf numFmtId="182" fontId="8" fillId="0" borderId="74" xfId="5" applyNumberFormat="1" applyFont="1" applyFill="1" applyBorder="1" applyAlignment="1">
      <alignment horizontal="right" vertical="center"/>
    </xf>
    <xf numFmtId="183" fontId="8" fillId="0" borderId="60" xfId="5" applyNumberFormat="1" applyFont="1" applyFill="1" applyBorder="1" applyAlignment="1">
      <alignment vertical="center"/>
    </xf>
    <xf numFmtId="183" fontId="8" fillId="0" borderId="20" xfId="5" applyNumberFormat="1" applyFont="1" applyFill="1" applyBorder="1" applyAlignment="1">
      <alignment vertical="center"/>
    </xf>
    <xf numFmtId="177" fontId="8" fillId="0" borderId="11" xfId="1" applyNumberFormat="1" applyFont="1" applyFill="1" applyBorder="1">
      <alignment vertical="center"/>
    </xf>
    <xf numFmtId="177" fontId="8" fillId="0" borderId="0" xfId="1" applyNumberFormat="1" applyFont="1" applyFill="1">
      <alignment vertical="center"/>
    </xf>
    <xf numFmtId="177" fontId="8" fillId="0" borderId="74" xfId="1" applyNumberFormat="1" applyFont="1" applyFill="1" applyBorder="1">
      <alignment vertical="center"/>
    </xf>
    <xf numFmtId="179" fontId="8" fillId="0" borderId="11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Alignment="1">
      <alignment horizontal="right" vertical="center"/>
    </xf>
    <xf numFmtId="179" fontId="8" fillId="0" borderId="74" xfId="1" applyNumberFormat="1" applyFont="1" applyFill="1" applyBorder="1" applyAlignment="1">
      <alignment horizontal="right" vertical="center"/>
    </xf>
    <xf numFmtId="181" fontId="8" fillId="0" borderId="60" xfId="5" applyNumberFormat="1" applyFont="1" applyFill="1" applyBorder="1" applyAlignment="1">
      <alignment horizontal="right" vertical="center"/>
    </xf>
    <xf numFmtId="181" fontId="8" fillId="0" borderId="20" xfId="5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Alignment="1">
      <alignment horizontal="right" vertical="center"/>
    </xf>
    <xf numFmtId="177" fontId="8" fillId="0" borderId="74" xfId="1" applyNumberFormat="1" applyFont="1" applyFill="1" applyBorder="1" applyAlignment="1">
      <alignment horizontal="right" vertical="center"/>
    </xf>
    <xf numFmtId="183" fontId="8" fillId="0" borderId="60" xfId="5" applyNumberFormat="1" applyFont="1" applyFill="1" applyBorder="1" applyAlignment="1">
      <alignment horizontal="right" vertical="center"/>
    </xf>
    <xf numFmtId="183" fontId="8" fillId="0" borderId="20" xfId="5" applyNumberFormat="1" applyFont="1" applyFill="1" applyBorder="1" applyAlignment="1">
      <alignment horizontal="right" vertical="center"/>
    </xf>
    <xf numFmtId="179" fontId="8" fillId="0" borderId="11" xfId="5" applyNumberFormat="1" applyFont="1" applyFill="1" applyBorder="1" applyAlignment="1">
      <alignment horizontal="right" vertical="center"/>
    </xf>
    <xf numFmtId="179" fontId="8" fillId="0" borderId="0" xfId="5" applyNumberFormat="1" applyFont="1" applyFill="1" applyAlignment="1">
      <alignment horizontal="right" vertical="center"/>
    </xf>
    <xf numFmtId="179" fontId="8" fillId="0" borderId="74" xfId="5" applyNumberFormat="1" applyFont="1" applyFill="1" applyBorder="1" applyAlignment="1">
      <alignment horizontal="right" vertical="center"/>
    </xf>
    <xf numFmtId="183" fontId="8" fillId="0" borderId="42" xfId="5" applyNumberFormat="1" applyFont="1" applyFill="1" applyBorder="1" applyAlignment="1">
      <alignment horizontal="right" vertical="center"/>
    </xf>
    <xf numFmtId="183" fontId="8" fillId="0" borderId="9" xfId="5" applyNumberFormat="1" applyFont="1" applyFill="1" applyBorder="1" applyAlignment="1">
      <alignment horizontal="right" vertical="center"/>
    </xf>
    <xf numFmtId="179" fontId="8" fillId="0" borderId="7" xfId="5" applyNumberFormat="1" applyFont="1" applyFill="1" applyBorder="1" applyAlignment="1">
      <alignment horizontal="right" vertical="center"/>
    </xf>
    <xf numFmtId="179" fontId="8" fillId="0" borderId="8" xfId="5" applyNumberFormat="1" applyFont="1" applyFill="1" applyBorder="1" applyAlignment="1">
      <alignment horizontal="right" vertical="center"/>
    </xf>
    <xf numFmtId="179" fontId="8" fillId="0" borderId="84" xfId="5" applyNumberFormat="1" applyFont="1" applyFill="1" applyBorder="1" applyAlignment="1">
      <alignment horizontal="right" vertical="center"/>
    </xf>
    <xf numFmtId="0" fontId="8" fillId="0" borderId="43" xfId="5" applyFont="1" applyFill="1" applyBorder="1" applyAlignment="1">
      <alignment horizontal="center" vertical="center"/>
    </xf>
    <xf numFmtId="0" fontId="8" fillId="0" borderId="44" xfId="5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/>
    </xf>
    <xf numFmtId="0" fontId="8" fillId="0" borderId="43" xfId="6" applyFont="1" applyFill="1" applyBorder="1" applyAlignment="1">
      <alignment horizontal="center" vertical="center" shrinkToFit="1"/>
    </xf>
    <xf numFmtId="0" fontId="8" fillId="0" borderId="94" xfId="6" applyFont="1" applyFill="1" applyBorder="1" applyAlignment="1">
      <alignment horizontal="center" vertical="center" shrinkToFit="1"/>
    </xf>
    <xf numFmtId="0" fontId="8" fillId="0" borderId="95" xfId="6" applyFont="1" applyFill="1" applyBorder="1" applyAlignment="1">
      <alignment horizontal="center" vertical="center" shrinkToFit="1"/>
    </xf>
    <xf numFmtId="0" fontId="8" fillId="0" borderId="44" xfId="6" applyFont="1" applyFill="1" applyBorder="1" applyAlignment="1">
      <alignment horizontal="center" vertical="center" shrinkToFit="1"/>
    </xf>
    <xf numFmtId="0" fontId="8" fillId="0" borderId="95" xfId="6" quotePrefix="1" applyFont="1" applyFill="1" applyBorder="1" applyAlignment="1">
      <alignment horizontal="center" vertical="center" shrinkToFit="1"/>
    </xf>
    <xf numFmtId="0" fontId="8" fillId="0" borderId="7" xfId="5" applyFont="1" applyFill="1" applyBorder="1" applyAlignment="1">
      <alignment horizontal="distributed" vertical="center" indent="1"/>
    </xf>
    <xf numFmtId="0" fontId="8" fillId="0" borderId="8" xfId="5" applyFont="1" applyFill="1" applyBorder="1" applyAlignment="1">
      <alignment horizontal="distributed" vertical="center" indent="1"/>
    </xf>
    <xf numFmtId="182" fontId="8" fillId="0" borderId="7" xfId="5" applyNumberFormat="1" applyFont="1" applyFill="1" applyBorder="1" applyAlignment="1">
      <alignment horizontal="right" vertical="center"/>
    </xf>
    <xf numFmtId="182" fontId="8" fillId="0" borderId="8" xfId="5" applyNumberFormat="1" applyFont="1" applyFill="1" applyBorder="1" applyAlignment="1">
      <alignment horizontal="right" vertical="center"/>
    </xf>
    <xf numFmtId="182" fontId="8" fillId="0" borderId="84" xfId="5" applyNumberFormat="1" applyFont="1" applyFill="1" applyBorder="1" applyAlignment="1">
      <alignment horizontal="right" vertical="center"/>
    </xf>
    <xf numFmtId="177" fontId="8" fillId="0" borderId="7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7" fontId="8" fillId="0" borderId="84" xfId="1" applyNumberFormat="1" applyFont="1" applyFill="1" applyBorder="1" applyAlignment="1">
      <alignment horizontal="right" vertical="center"/>
    </xf>
    <xf numFmtId="0" fontId="8" fillId="0" borderId="45" xfId="6" quotePrefix="1" applyFont="1" applyFill="1" applyBorder="1" applyAlignment="1">
      <alignment horizontal="center" vertical="center" shrinkToFit="1"/>
    </xf>
    <xf numFmtId="0" fontId="8" fillId="0" borderId="14" xfId="5" applyFont="1" applyFill="1" applyBorder="1" applyAlignment="1">
      <alignment horizontal="distributed" vertical="center" indent="1"/>
    </xf>
    <xf numFmtId="0" fontId="8" fillId="0" borderId="12" xfId="5" applyFont="1" applyFill="1" applyBorder="1" applyAlignment="1">
      <alignment horizontal="distributed" vertical="center" indent="1"/>
    </xf>
    <xf numFmtId="0" fontId="8" fillId="0" borderId="13" xfId="5" applyFont="1" applyFill="1" applyBorder="1" applyAlignment="1">
      <alignment horizontal="distributed" vertical="center" indent="1"/>
    </xf>
    <xf numFmtId="182" fontId="8" fillId="0" borderId="14" xfId="6" applyNumberFormat="1" applyFont="1" applyFill="1" applyBorder="1" applyAlignment="1">
      <alignment vertical="center" shrinkToFit="1"/>
    </xf>
    <xf numFmtId="182" fontId="8" fillId="0" borderId="83" xfId="6" applyNumberFormat="1" applyFont="1" applyFill="1" applyBorder="1" applyAlignment="1">
      <alignment vertical="center" shrinkToFit="1"/>
    </xf>
    <xf numFmtId="182" fontId="8" fillId="0" borderId="96" xfId="6" applyNumberFormat="1" applyFont="1" applyFill="1" applyBorder="1" applyAlignment="1">
      <alignment vertical="center" shrinkToFit="1"/>
    </xf>
    <xf numFmtId="182" fontId="8" fillId="0" borderId="12" xfId="6" applyNumberFormat="1" applyFont="1" applyFill="1" applyBorder="1" applyAlignment="1">
      <alignment vertical="center" shrinkToFit="1"/>
    </xf>
    <xf numFmtId="182" fontId="8" fillId="0" borderId="13" xfId="6" applyNumberFormat="1" applyFont="1" applyFill="1" applyBorder="1" applyAlignment="1">
      <alignment vertical="center" shrinkToFit="1"/>
    </xf>
    <xf numFmtId="0" fontId="20" fillId="0" borderId="11" xfId="5" applyFont="1" applyFill="1" applyBorder="1" applyAlignment="1">
      <alignment horizontal="distributed" vertical="center" indent="1"/>
    </xf>
    <xf numFmtId="0" fontId="20" fillId="0" borderId="0" xfId="5" applyFont="1" applyFill="1" applyAlignment="1">
      <alignment horizontal="distributed" vertical="center" indent="1"/>
    </xf>
    <xf numFmtId="0" fontId="20" fillId="0" borderId="20" xfId="5" applyFont="1" applyFill="1" applyBorder="1" applyAlignment="1">
      <alignment horizontal="distributed" vertical="center" indent="1"/>
    </xf>
    <xf numFmtId="182" fontId="20" fillId="0" borderId="24" xfId="6" applyNumberFormat="1" applyFont="1" applyFill="1" applyBorder="1" applyAlignment="1">
      <alignment vertical="center" shrinkToFit="1"/>
    </xf>
    <xf numFmtId="182" fontId="20" fillId="0" borderId="86" xfId="6" applyNumberFormat="1" applyFont="1" applyFill="1" applyBorder="1" applyAlignment="1">
      <alignment vertical="center" shrinkToFit="1"/>
    </xf>
    <xf numFmtId="182" fontId="20" fillId="0" borderId="67" xfId="6" applyNumberFormat="1" applyFont="1" applyFill="1" applyBorder="1" applyAlignment="1">
      <alignment vertical="center" shrinkToFit="1"/>
    </xf>
    <xf numFmtId="182" fontId="20" fillId="0" borderId="26" xfId="6" applyNumberFormat="1" applyFont="1" applyFill="1" applyBorder="1" applyAlignment="1">
      <alignment vertical="center" shrinkToFit="1"/>
    </xf>
    <xf numFmtId="0" fontId="8" fillId="0" borderId="20" xfId="5" applyFont="1" applyFill="1" applyBorder="1" applyAlignment="1">
      <alignment horizontal="distributed" vertical="center" indent="1"/>
    </xf>
    <xf numFmtId="182" fontId="8" fillId="0" borderId="11" xfId="6" applyNumberFormat="1" applyFont="1" applyFill="1" applyBorder="1" applyAlignment="1">
      <alignment vertical="center" shrinkToFit="1"/>
    </xf>
    <xf numFmtId="182" fontId="8" fillId="0" borderId="74" xfId="6" applyNumberFormat="1" applyFont="1" applyFill="1" applyBorder="1" applyAlignment="1">
      <alignment vertical="center" shrinkToFit="1"/>
    </xf>
    <xf numFmtId="182" fontId="8" fillId="0" borderId="60" xfId="6" applyNumberFormat="1" applyFont="1" applyFill="1" applyBorder="1" applyAlignment="1">
      <alignment vertical="center" shrinkToFit="1"/>
    </xf>
    <xf numFmtId="182" fontId="8" fillId="0" borderId="0" xfId="6" applyNumberFormat="1" applyFont="1" applyFill="1" applyAlignment="1">
      <alignment vertical="center" shrinkToFit="1"/>
    </xf>
    <xf numFmtId="182" fontId="8" fillId="0" borderId="20" xfId="6" applyNumberFormat="1" applyFont="1" applyFill="1" applyBorder="1" applyAlignment="1">
      <alignment vertical="center" shrinkToFit="1"/>
    </xf>
    <xf numFmtId="0" fontId="8" fillId="0" borderId="16" xfId="6" applyFont="1" applyFill="1" applyBorder="1" applyAlignment="1">
      <alignment horizontal="distributed" vertical="center" indent="1"/>
    </xf>
    <xf numFmtId="0" fontId="8" fillId="0" borderId="17" xfId="6" applyFont="1" applyFill="1" applyBorder="1" applyAlignment="1">
      <alignment horizontal="distributed" vertical="center" indent="1"/>
    </xf>
    <xf numFmtId="0" fontId="8" fillId="0" borderId="18" xfId="6" applyFont="1" applyFill="1" applyBorder="1" applyAlignment="1">
      <alignment horizontal="distributed" vertical="center" indent="1"/>
    </xf>
    <xf numFmtId="182" fontId="8" fillId="0" borderId="16" xfId="7" applyNumberFormat="1" applyFont="1" applyFill="1" applyBorder="1" applyAlignment="1">
      <alignment vertical="center" shrinkToFit="1"/>
    </xf>
    <xf numFmtId="182" fontId="8" fillId="0" borderId="85" xfId="7" applyNumberFormat="1" applyFont="1" applyFill="1" applyBorder="1" applyAlignment="1">
      <alignment vertical="center" shrinkToFit="1"/>
    </xf>
    <xf numFmtId="182" fontId="8" fillId="0" borderId="68" xfId="7" applyNumberFormat="1" applyFont="1" applyFill="1" applyBorder="1" applyAlignment="1">
      <alignment vertical="center" shrinkToFit="1"/>
    </xf>
    <xf numFmtId="182" fontId="8" fillId="0" borderId="18" xfId="7" applyNumberFormat="1" applyFont="1" applyFill="1" applyBorder="1" applyAlignment="1">
      <alignment vertical="center" shrinkToFit="1"/>
    </xf>
    <xf numFmtId="0" fontId="8" fillId="0" borderId="9" xfId="5" applyFont="1" applyFill="1" applyBorder="1" applyAlignment="1">
      <alignment horizontal="distributed" vertical="center" indent="1"/>
    </xf>
    <xf numFmtId="182" fontId="8" fillId="0" borderId="7" xfId="6" applyNumberFormat="1" applyFont="1" applyFill="1" applyBorder="1" applyAlignment="1">
      <alignment vertical="center" shrinkToFit="1"/>
    </xf>
    <xf numFmtId="182" fontId="8" fillId="0" borderId="84" xfId="6" applyNumberFormat="1" applyFont="1" applyFill="1" applyBorder="1" applyAlignment="1">
      <alignment vertical="center" shrinkToFit="1"/>
    </xf>
    <xf numFmtId="182" fontId="8" fillId="0" borderId="42" xfId="6" applyNumberFormat="1" applyFont="1" applyFill="1" applyBorder="1" applyAlignment="1">
      <alignment vertical="center" shrinkToFit="1"/>
    </xf>
    <xf numFmtId="182" fontId="8" fillId="0" borderId="8" xfId="6" applyNumberFormat="1" applyFont="1" applyFill="1" applyBorder="1" applyAlignment="1">
      <alignment vertical="center" shrinkToFit="1"/>
    </xf>
    <xf numFmtId="0" fontId="9" fillId="0" borderId="12" xfId="6" applyFont="1" applyFill="1" applyBorder="1" applyAlignment="1">
      <alignment horizontal="left" vertical="top"/>
    </xf>
    <xf numFmtId="0" fontId="9" fillId="0" borderId="7" xfId="5" applyFont="1" applyFill="1" applyBorder="1" applyAlignment="1">
      <alignment horizontal="center" vertical="center" shrinkToFit="1"/>
    </xf>
    <xf numFmtId="0" fontId="9" fillId="0" borderId="8" xfId="5" applyFont="1" applyFill="1" applyBorder="1" applyAlignment="1">
      <alignment horizontal="center" vertical="center" shrinkToFit="1"/>
    </xf>
    <xf numFmtId="0" fontId="9" fillId="0" borderId="9" xfId="5" applyFont="1" applyFill="1" applyBorder="1" applyAlignment="1">
      <alignment horizontal="center" vertical="center" shrinkToFit="1"/>
    </xf>
    <xf numFmtId="182" fontId="8" fillId="0" borderId="9" xfId="6" applyNumberFormat="1" applyFont="1" applyFill="1" applyBorder="1" applyAlignment="1">
      <alignment vertical="center" shrinkToFit="1"/>
    </xf>
    <xf numFmtId="182" fontId="8" fillId="0" borderId="11" xfId="7" applyNumberFormat="1" applyFont="1" applyFill="1" applyBorder="1" applyAlignment="1">
      <alignment vertical="center" shrinkToFit="1"/>
    </xf>
    <xf numFmtId="182" fontId="8" fillId="0" borderId="74" xfId="7" applyNumberFormat="1" applyFont="1" applyFill="1" applyBorder="1" applyAlignment="1">
      <alignment vertical="center" shrinkToFit="1"/>
    </xf>
    <xf numFmtId="182" fontId="8" fillId="0" borderId="60" xfId="7" applyNumberFormat="1" applyFont="1" applyFill="1" applyBorder="1" applyAlignment="1">
      <alignment vertical="center" shrinkToFit="1"/>
    </xf>
    <xf numFmtId="0" fontId="8" fillId="0" borderId="43" xfId="8" applyFont="1" applyFill="1" applyBorder="1" applyAlignment="1">
      <alignment horizontal="center" vertical="center"/>
    </xf>
    <xf numFmtId="0" fontId="8" fillId="0" borderId="45" xfId="8" applyFont="1" applyFill="1" applyBorder="1" applyAlignment="1">
      <alignment horizontal="center" vertical="center"/>
    </xf>
    <xf numFmtId="0" fontId="8" fillId="0" borderId="43" xfId="9" applyFont="1" applyFill="1" applyBorder="1" applyAlignment="1">
      <alignment horizontal="center" vertical="center"/>
    </xf>
    <xf numFmtId="0" fontId="8" fillId="0" borderId="45" xfId="9" applyFont="1" applyFill="1" applyBorder="1" applyAlignment="1">
      <alignment horizontal="center" vertical="center"/>
    </xf>
    <xf numFmtId="0" fontId="20" fillId="0" borderId="14" xfId="8" applyFont="1" applyFill="1" applyBorder="1" applyAlignment="1">
      <alignment horizontal="distributed" vertical="center" indent="1"/>
    </xf>
    <xf numFmtId="0" fontId="20" fillId="0" borderId="13" xfId="8" applyFont="1" applyFill="1" applyBorder="1" applyAlignment="1">
      <alignment horizontal="distributed" vertical="center" indent="1"/>
    </xf>
    <xf numFmtId="0" fontId="20" fillId="0" borderId="11" xfId="8" applyFont="1" applyFill="1" applyBorder="1" applyAlignment="1">
      <alignment horizontal="distributed" vertical="center" indent="1"/>
    </xf>
    <xf numFmtId="0" fontId="20" fillId="0" borderId="20" xfId="8" applyFont="1" applyFill="1" applyBorder="1" applyAlignment="1">
      <alignment horizontal="distributed" vertical="center" indent="1"/>
    </xf>
    <xf numFmtId="0" fontId="8" fillId="0" borderId="11" xfId="8" applyFont="1" applyFill="1" applyBorder="1" applyAlignment="1">
      <alignment horizontal="distributed" vertical="center" indent="1"/>
    </xf>
    <xf numFmtId="0" fontId="8" fillId="0" borderId="20" xfId="8" applyFont="1" applyFill="1" applyBorder="1" applyAlignment="1">
      <alignment horizontal="distributed" vertical="center" indent="1"/>
    </xf>
    <xf numFmtId="0" fontId="8" fillId="0" borderId="7" xfId="8" applyFont="1" applyFill="1" applyBorder="1" applyAlignment="1">
      <alignment horizontal="distributed" vertical="center" indent="1"/>
    </xf>
    <xf numFmtId="0" fontId="8" fillId="0" borderId="9" xfId="8" applyFont="1" applyFill="1" applyBorder="1" applyAlignment="1">
      <alignment horizontal="distributed" vertical="center" indent="1"/>
    </xf>
    <xf numFmtId="0" fontId="8" fillId="0" borderId="7" xfId="12" applyFont="1" applyFill="1" applyBorder="1" applyAlignment="1">
      <alignment horizontal="center" vertical="center"/>
    </xf>
    <xf numFmtId="0" fontId="8" fillId="0" borderId="8" xfId="12" applyFont="1" applyFill="1" applyBorder="1" applyAlignment="1">
      <alignment horizontal="center" vertical="center"/>
    </xf>
    <xf numFmtId="0" fontId="8" fillId="0" borderId="9" xfId="12" applyFont="1" applyFill="1" applyBorder="1" applyAlignment="1">
      <alignment horizontal="center" vertical="center"/>
    </xf>
    <xf numFmtId="0" fontId="8" fillId="0" borderId="14" xfId="12" applyFont="1" applyFill="1" applyBorder="1" applyAlignment="1">
      <alignment horizontal="left" vertical="center"/>
    </xf>
    <xf numFmtId="0" fontId="8" fillId="0" borderId="12" xfId="12" applyFont="1" applyFill="1" applyBorder="1" applyAlignment="1">
      <alignment horizontal="left" vertical="center"/>
    </xf>
    <xf numFmtId="0" fontId="8" fillId="0" borderId="13" xfId="12" applyFont="1" applyFill="1" applyBorder="1" applyAlignment="1">
      <alignment horizontal="left" vertical="center"/>
    </xf>
    <xf numFmtId="0" fontId="8" fillId="0" borderId="11" xfId="12" applyFont="1" applyFill="1" applyBorder="1" applyAlignment="1">
      <alignment horizontal="center" vertical="center"/>
    </xf>
    <xf numFmtId="0" fontId="8" fillId="0" borderId="0" xfId="12" applyFont="1" applyFill="1" applyAlignment="1">
      <alignment horizontal="center" vertical="center"/>
    </xf>
    <xf numFmtId="0" fontId="8" fillId="0" borderId="20" xfId="12" applyFont="1" applyFill="1" applyBorder="1" applyAlignment="1">
      <alignment horizontal="center" vertical="center"/>
    </xf>
    <xf numFmtId="0" fontId="20" fillId="0" borderId="11" xfId="12" applyFont="1" applyFill="1" applyBorder="1" applyAlignment="1">
      <alignment horizontal="left" vertical="center"/>
    </xf>
    <xf numFmtId="0" fontId="20" fillId="0" borderId="0" xfId="12" applyFont="1" applyFill="1" applyAlignment="1">
      <alignment horizontal="left" vertical="center"/>
    </xf>
    <xf numFmtId="0" fontId="8" fillId="0" borderId="11" xfId="12" applyFont="1" applyFill="1" applyBorder="1" applyAlignment="1">
      <alignment horizontal="left" vertical="center"/>
    </xf>
    <xf numFmtId="0" fontId="8" fillId="0" borderId="0" xfId="12" applyFont="1" applyFill="1" applyAlignment="1">
      <alignment horizontal="left" vertical="center"/>
    </xf>
    <xf numFmtId="0" fontId="8" fillId="0" borderId="20" xfId="12" applyFont="1" applyFill="1" applyBorder="1" applyAlignment="1">
      <alignment horizontal="left" vertical="center"/>
    </xf>
    <xf numFmtId="0" fontId="9" fillId="0" borderId="12" xfId="11" applyFont="1" applyFill="1" applyBorder="1" applyAlignment="1">
      <alignment horizontal="left" vertical="center"/>
    </xf>
    <xf numFmtId="0" fontId="9" fillId="0" borderId="0" xfId="14" applyFont="1" applyFill="1" applyAlignment="1">
      <alignment horizontal="left" vertical="center"/>
    </xf>
    <xf numFmtId="0" fontId="9" fillId="0" borderId="0" xfId="11" applyFont="1" applyFill="1" applyAlignment="1">
      <alignment horizontal="left" vertical="center"/>
    </xf>
    <xf numFmtId="0" fontId="9" fillId="0" borderId="0" xfId="14" applyFont="1" applyFill="1" applyAlignment="1">
      <alignment horizontal="left" vertical="center" shrinkToFit="1"/>
    </xf>
    <xf numFmtId="0" fontId="8" fillId="0" borderId="57" xfId="2" quotePrefix="1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57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67" xfId="2" applyFont="1" applyFill="1" applyBorder="1" applyAlignment="1">
      <alignment horizontal="distributed" vertical="center" indent="1"/>
    </xf>
    <xf numFmtId="0" fontId="8" fillId="0" borderId="26" xfId="2" applyFont="1" applyFill="1" applyBorder="1" applyAlignment="1">
      <alignment horizontal="distributed" vertical="center" indent="1"/>
    </xf>
    <xf numFmtId="0" fontId="8" fillId="0" borderId="81" xfId="2" applyFont="1" applyFill="1" applyBorder="1" applyAlignment="1">
      <alignment horizontal="distributed" vertical="center" indent="1"/>
    </xf>
    <xf numFmtId="0" fontId="8" fillId="0" borderId="73" xfId="2" applyFont="1" applyFill="1" applyBorder="1" applyAlignment="1">
      <alignment horizontal="distributed" vertical="center" indent="1"/>
    </xf>
    <xf numFmtId="0" fontId="20" fillId="0" borderId="12" xfId="2" applyFont="1" applyFill="1" applyBorder="1" applyAlignment="1">
      <alignment horizontal="distributed" vertical="center"/>
    </xf>
    <xf numFmtId="0" fontId="8" fillId="0" borderId="14" xfId="2" applyFont="1" applyFill="1" applyBorder="1" applyAlignment="1">
      <alignment horizontal="center" vertical="center" textRotation="255"/>
    </xf>
    <xf numFmtId="0" fontId="8" fillId="0" borderId="83" xfId="2" applyFont="1" applyFill="1" applyBorder="1" applyAlignment="1">
      <alignment horizontal="center" vertical="center" textRotation="255"/>
    </xf>
    <xf numFmtId="0" fontId="8" fillId="0" borderId="11" xfId="2" applyFont="1" applyFill="1" applyBorder="1" applyAlignment="1">
      <alignment horizontal="center" vertical="center" textRotation="255"/>
    </xf>
    <xf numFmtId="0" fontId="8" fillId="0" borderId="74" xfId="2" applyFont="1" applyFill="1" applyBorder="1" applyAlignment="1">
      <alignment horizontal="center" vertical="center" textRotation="255"/>
    </xf>
    <xf numFmtId="0" fontId="8" fillId="0" borderId="34" xfId="2" applyFont="1" applyFill="1" applyBorder="1" applyAlignment="1">
      <alignment horizontal="center" vertical="center" textRotation="255"/>
    </xf>
    <xf numFmtId="0" fontId="8" fillId="0" borderId="75" xfId="2" applyFont="1" applyFill="1" applyBorder="1" applyAlignment="1">
      <alignment horizontal="center" vertical="center" textRotation="255"/>
    </xf>
    <xf numFmtId="0" fontId="8" fillId="0" borderId="52" xfId="2" applyFont="1" applyFill="1" applyBorder="1" applyAlignment="1">
      <alignment horizontal="center" vertical="center" textRotation="255"/>
    </xf>
    <xf numFmtId="0" fontId="8" fillId="0" borderId="76" xfId="2" applyFont="1" applyFill="1" applyBorder="1" applyAlignment="1">
      <alignment horizontal="center" vertical="center" textRotation="255"/>
    </xf>
    <xf numFmtId="0" fontId="8" fillId="0" borderId="25" xfId="2" applyFont="1" applyFill="1" applyBorder="1" applyAlignment="1">
      <alignment horizontal="distributed" vertical="center" indent="2"/>
    </xf>
    <xf numFmtId="0" fontId="8" fillId="0" borderId="26" xfId="2" applyFont="1" applyFill="1" applyBorder="1" applyAlignment="1">
      <alignment horizontal="distributed" vertical="center" indent="2"/>
    </xf>
    <xf numFmtId="0" fontId="8" fillId="0" borderId="71" xfId="2" applyFont="1" applyFill="1" applyBorder="1" applyAlignment="1">
      <alignment horizontal="distributed" vertical="center" indent="2"/>
    </xf>
    <xf numFmtId="0" fontId="8" fillId="0" borderId="39" xfId="2" applyFont="1" applyFill="1" applyBorder="1" applyAlignment="1">
      <alignment horizontal="distributed" vertical="center" indent="2"/>
    </xf>
    <xf numFmtId="0" fontId="8" fillId="0" borderId="35" xfId="2" applyFont="1" applyFill="1" applyBorder="1" applyAlignment="1">
      <alignment horizontal="distributed" vertical="center" indent="1"/>
    </xf>
    <xf numFmtId="0" fontId="8" fillId="0" borderId="36" xfId="2" applyFont="1" applyFill="1" applyBorder="1" applyAlignment="1">
      <alignment horizontal="distributed" vertical="center" indent="1"/>
    </xf>
    <xf numFmtId="0" fontId="8" fillId="0" borderId="38" xfId="2" applyFont="1" applyFill="1" applyBorder="1" applyAlignment="1">
      <alignment horizontal="distributed" vertical="center" indent="1"/>
    </xf>
    <xf numFmtId="0" fontId="8" fillId="0" borderId="39" xfId="2" applyFont="1" applyFill="1" applyBorder="1" applyAlignment="1">
      <alignment horizontal="distributed" vertical="center" indent="1"/>
    </xf>
    <xf numFmtId="0" fontId="8" fillId="0" borderId="71" xfId="2" applyFont="1" applyFill="1" applyBorder="1" applyAlignment="1">
      <alignment horizontal="distributed" vertical="center" indent="1"/>
    </xf>
    <xf numFmtId="0" fontId="8" fillId="0" borderId="72" xfId="2" applyFont="1" applyFill="1" applyBorder="1" applyAlignment="1">
      <alignment horizontal="center" vertical="center" textRotation="255"/>
    </xf>
    <xf numFmtId="0" fontId="8" fillId="0" borderId="82" xfId="2" applyFont="1" applyFill="1" applyBorder="1" applyAlignment="1">
      <alignment horizontal="center" vertical="center" textRotation="255"/>
    </xf>
    <xf numFmtId="0" fontId="8" fillId="0" borderId="8" xfId="2" applyFont="1" applyFill="1" applyBorder="1" applyAlignment="1">
      <alignment horizontal="distributed" vertical="center" indent="1"/>
    </xf>
    <xf numFmtId="0" fontId="8" fillId="0" borderId="9" xfId="2" applyFont="1" applyFill="1" applyBorder="1" applyAlignment="1">
      <alignment horizontal="distributed" vertical="center" indent="1"/>
    </xf>
    <xf numFmtId="0" fontId="8" fillId="0" borderId="8" xfId="2" applyFont="1" applyFill="1" applyBorder="1" applyAlignment="1">
      <alignment horizontal="distributed" vertical="center"/>
    </xf>
    <xf numFmtId="0" fontId="8" fillId="0" borderId="59" xfId="2" applyFont="1" applyFill="1" applyBorder="1" applyAlignment="1">
      <alignment horizontal="distributed" vertical="center"/>
    </xf>
    <xf numFmtId="180" fontId="8" fillId="0" borderId="58" xfId="13" applyNumberFormat="1" applyFont="1" applyFill="1" applyBorder="1" applyAlignment="1">
      <alignment horizontal="center" vertical="center"/>
    </xf>
    <xf numFmtId="180" fontId="8" fillId="0" borderId="70" xfId="13" applyNumberFormat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left" vertical="center"/>
    </xf>
    <xf numFmtId="0" fontId="8" fillId="0" borderId="43" xfId="2" applyFont="1" applyFill="1" applyBorder="1" applyAlignment="1">
      <alignment horizontal="center" vertical="center"/>
    </xf>
    <xf numFmtId="0" fontId="8" fillId="0" borderId="45" xfId="2" applyFont="1" applyFill="1" applyBorder="1" applyAlignment="1">
      <alignment horizontal="center" vertical="center"/>
    </xf>
    <xf numFmtId="182" fontId="8" fillId="0" borderId="58" xfId="3" applyNumberFormat="1" applyFont="1" applyFill="1" applyBorder="1" applyAlignment="1">
      <alignment vertical="center"/>
    </xf>
    <xf numFmtId="182" fontId="8" fillId="0" borderId="70" xfId="3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horizontal="center" vertical="center" textRotation="255"/>
    </xf>
    <xf numFmtId="0" fontId="8" fillId="0" borderId="84" xfId="2" applyFont="1" applyFill="1" applyBorder="1" applyAlignment="1">
      <alignment horizontal="center" vertical="center" textRotation="255"/>
    </xf>
    <xf numFmtId="0" fontId="8" fillId="0" borderId="53" xfId="2" applyFont="1" applyFill="1" applyBorder="1" applyAlignment="1">
      <alignment horizontal="center" vertical="center" textRotation="255"/>
    </xf>
    <xf numFmtId="0" fontId="8" fillId="0" borderId="67" xfId="2" applyFont="1" applyFill="1" applyBorder="1" applyAlignment="1">
      <alignment horizontal="distributed" vertical="center" indent="2"/>
    </xf>
    <xf numFmtId="182" fontId="8" fillId="0" borderId="24" xfId="3" applyNumberFormat="1" applyFont="1" applyFill="1" applyBorder="1" applyAlignment="1">
      <alignment vertical="center"/>
    </xf>
    <xf numFmtId="182" fontId="8" fillId="0" borderId="26" xfId="3" applyNumberFormat="1" applyFont="1" applyFill="1" applyBorder="1" applyAlignment="1">
      <alignment vertical="center"/>
    </xf>
    <xf numFmtId="182" fontId="8" fillId="0" borderId="37" xfId="3" applyNumberFormat="1" applyFont="1" applyFill="1" applyBorder="1" applyAlignment="1">
      <alignment vertical="center"/>
    </xf>
    <xf numFmtId="182" fontId="8" fillId="0" borderId="39" xfId="3" applyNumberFormat="1" applyFont="1" applyFill="1" applyBorder="1" applyAlignment="1">
      <alignment vertical="center"/>
    </xf>
    <xf numFmtId="182" fontId="8" fillId="0" borderId="14" xfId="3" applyNumberFormat="1" applyFont="1" applyFill="1" applyBorder="1" applyAlignment="1">
      <alignment vertical="center"/>
    </xf>
    <xf numFmtId="182" fontId="8" fillId="0" borderId="13" xfId="3" applyNumberFormat="1" applyFont="1" applyFill="1" applyBorder="1" applyAlignment="1">
      <alignment vertical="center"/>
    </xf>
    <xf numFmtId="182" fontId="8" fillId="0" borderId="11" xfId="3" applyNumberFormat="1" applyFont="1" applyFill="1" applyBorder="1" applyAlignment="1">
      <alignment vertical="center"/>
    </xf>
    <xf numFmtId="182" fontId="8" fillId="0" borderId="20" xfId="3" applyNumberFormat="1" applyFont="1" applyFill="1" applyBorder="1" applyAlignment="1">
      <alignment vertical="center"/>
    </xf>
    <xf numFmtId="182" fontId="8" fillId="0" borderId="7" xfId="3" applyNumberFormat="1" applyFont="1" applyFill="1" applyBorder="1" applyAlignment="1">
      <alignment vertical="center"/>
    </xf>
    <xf numFmtId="182" fontId="8" fillId="0" borderId="9" xfId="3" applyNumberFormat="1" applyFont="1" applyFill="1" applyBorder="1" applyAlignment="1">
      <alignment vertical="center"/>
    </xf>
    <xf numFmtId="0" fontId="8" fillId="0" borderId="66" xfId="2" applyFont="1" applyFill="1" applyBorder="1" applyAlignment="1">
      <alignment horizontal="distributed" vertical="center" indent="1"/>
    </xf>
    <xf numFmtId="182" fontId="8" fillId="0" borderId="72" xfId="3" applyNumberFormat="1" applyFont="1" applyFill="1" applyBorder="1" applyAlignment="1">
      <alignment vertical="center"/>
    </xf>
    <xf numFmtId="182" fontId="8" fillId="0" borderId="73" xfId="3" applyNumberFormat="1" applyFont="1" applyFill="1" applyBorder="1" applyAlignment="1">
      <alignment vertical="center"/>
    </xf>
    <xf numFmtId="0" fontId="9" fillId="0" borderId="0" xfId="2" applyFont="1" applyFill="1" applyAlignment="1">
      <alignment horizontal="left" vertical="center"/>
    </xf>
    <xf numFmtId="0" fontId="8" fillId="0" borderId="100" xfId="5" quotePrefix="1" applyFont="1" applyFill="1" applyBorder="1" applyAlignment="1">
      <alignment horizontal="center" vertical="center"/>
    </xf>
    <xf numFmtId="0" fontId="8" fillId="0" borderId="101" xfId="5" applyFont="1" applyFill="1" applyBorder="1" applyAlignment="1">
      <alignment horizontal="center" vertical="center"/>
    </xf>
    <xf numFmtId="0" fontId="8" fillId="0" borderId="102" xfId="5" applyFont="1" applyFill="1" applyBorder="1" applyAlignment="1">
      <alignment horizontal="center" vertical="center"/>
    </xf>
  </cellXfs>
  <cellStyles count="17">
    <cellStyle name="パーセント 2 2" xfId="15" xr:uid="{00000000-0005-0000-0000-000000000000}"/>
    <cellStyle name="パーセント 2 2 2" xfId="16" xr:uid="{00000000-0005-0000-0000-000001000000}"/>
    <cellStyle name="桁区切り" xfId="1" builtinId="6"/>
    <cellStyle name="桁区切り 2" xfId="3" xr:uid="{00000000-0005-0000-0000-000003000000}"/>
    <cellStyle name="桁区切り 2 2" xfId="13" xr:uid="{00000000-0005-0000-0000-000004000000}"/>
    <cellStyle name="桁区切り 3 2" xfId="7" xr:uid="{00000000-0005-0000-0000-000005000000}"/>
    <cellStyle name="標準" xfId="0" builtinId="0"/>
    <cellStyle name="標準 2 2" xfId="2" xr:uid="{00000000-0005-0000-0000-000007000000}"/>
    <cellStyle name="標準 2 3" xfId="11" xr:uid="{00000000-0005-0000-0000-000008000000}"/>
    <cellStyle name="標準 3 2" xfId="6" xr:uid="{00000000-0005-0000-0000-000009000000}"/>
    <cellStyle name="標準_1410" xfId="5" xr:uid="{00000000-0005-0000-0000-00000A000000}"/>
    <cellStyle name="標準_1410_1" xfId="4" xr:uid="{00000000-0005-0000-0000-00000B000000}"/>
    <cellStyle name="標準_1509" xfId="8" xr:uid="{00000000-0005-0000-0000-00000C000000}"/>
    <cellStyle name="標準_1510" xfId="9" xr:uid="{00000000-0005-0000-0000-00000D000000}"/>
    <cellStyle name="標準_1511" xfId="10" xr:uid="{00000000-0005-0000-0000-00000E000000}"/>
    <cellStyle name="標準_1512" xfId="14" xr:uid="{00000000-0005-0000-0000-00000F000000}"/>
    <cellStyle name="標準_1513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F4" sqref="F4"/>
    </sheetView>
  </sheetViews>
  <sheetFormatPr defaultRowHeight="18.75"/>
  <sheetData>
    <row r="1" spans="1:1" ht="42">
      <c r="A1" s="1" t="s">
        <v>166</v>
      </c>
    </row>
  </sheetData>
  <phoneticPr fontId="4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78AC-DE0E-4F12-975B-1EB63B397144}">
  <dimension ref="A1:K33"/>
  <sheetViews>
    <sheetView showGridLines="0" view="pageBreakPreview" zoomScaleNormal="100" zoomScaleSheetLayoutView="100" workbookViewId="0">
      <selection activeCell="A2" sqref="A2"/>
    </sheetView>
  </sheetViews>
  <sheetFormatPr defaultColWidth="20.625" defaultRowHeight="13.5"/>
  <cols>
    <col min="1" max="1" width="18.875" style="339" bestFit="1" customWidth="1"/>
    <col min="2" max="2" width="12.625" style="339" customWidth="1"/>
    <col min="3" max="3" width="7.5" style="339" bestFit="1" customWidth="1"/>
    <col min="4" max="4" width="12.625" style="339" customWidth="1"/>
    <col min="5" max="5" width="7.5" style="339" customWidth="1"/>
    <col min="6" max="6" width="12.625" style="339" customWidth="1"/>
    <col min="7" max="7" width="7.5" style="339" customWidth="1"/>
    <col min="8" max="8" width="12.625" style="339" customWidth="1"/>
    <col min="9" max="9" width="7.5" style="339" customWidth="1"/>
    <col min="10" max="10" width="12.625" style="339" customWidth="1"/>
    <col min="11" max="11" width="7.5" style="339" customWidth="1"/>
    <col min="12" max="20" width="10.75" style="339" customWidth="1"/>
    <col min="21" max="16384" width="20.625" style="339"/>
  </cols>
  <sheetData>
    <row r="1" spans="1:11" s="204" customFormat="1" ht="9">
      <c r="K1" s="205"/>
    </row>
    <row r="2" spans="1:11" s="336" customFormat="1" ht="15" customHeight="1">
      <c r="A2" s="3" t="s">
        <v>137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336" customFormat="1" ht="11.25" customHeight="1">
      <c r="A3" s="3"/>
      <c r="B3" s="206"/>
      <c r="C3" s="3"/>
      <c r="D3" s="206"/>
      <c r="E3" s="3"/>
      <c r="F3" s="206"/>
      <c r="G3" s="3"/>
      <c r="H3" s="206"/>
      <c r="I3" s="3"/>
      <c r="J3" s="3"/>
      <c r="K3" s="3"/>
    </row>
    <row r="4" spans="1:11" s="208" customFormat="1" ht="11.25" customHeight="1" thickBot="1">
      <c r="A4" s="246" t="s">
        <v>164</v>
      </c>
      <c r="B4" s="207"/>
      <c r="D4" s="207"/>
      <c r="F4" s="207"/>
      <c r="H4" s="207"/>
      <c r="K4" s="209" t="s">
        <v>135</v>
      </c>
    </row>
    <row r="5" spans="1:11" s="208" customFormat="1" ht="20.25" customHeight="1">
      <c r="A5" s="345"/>
      <c r="B5" s="347" t="s">
        <v>167</v>
      </c>
      <c r="C5" s="241"/>
      <c r="D5" s="347" t="s">
        <v>168</v>
      </c>
      <c r="E5" s="241"/>
      <c r="F5" s="343" t="s">
        <v>177</v>
      </c>
      <c r="G5" s="241"/>
      <c r="H5" s="343" t="s">
        <v>178</v>
      </c>
      <c r="I5" s="241"/>
      <c r="J5" s="343" t="s">
        <v>189</v>
      </c>
      <c r="K5" s="243"/>
    </row>
    <row r="6" spans="1:11" s="208" customFormat="1" ht="20.25" customHeight="1">
      <c r="A6" s="346"/>
      <c r="B6" s="344"/>
      <c r="C6" s="89" t="s">
        <v>1</v>
      </c>
      <c r="D6" s="344"/>
      <c r="E6" s="89" t="s">
        <v>1</v>
      </c>
      <c r="F6" s="344"/>
      <c r="G6" s="89" t="s">
        <v>1</v>
      </c>
      <c r="H6" s="344"/>
      <c r="I6" s="89" t="s">
        <v>1</v>
      </c>
      <c r="J6" s="344"/>
      <c r="K6" s="71" t="s">
        <v>1</v>
      </c>
    </row>
    <row r="7" spans="1:11" s="337" customFormat="1" ht="21.75" customHeight="1">
      <c r="A7" s="210" t="s">
        <v>2</v>
      </c>
      <c r="B7" s="211">
        <v>28696140281</v>
      </c>
      <c r="C7" s="212">
        <v>-6.3</v>
      </c>
      <c r="D7" s="211">
        <v>36282008257</v>
      </c>
      <c r="E7" s="212">
        <v>26.4</v>
      </c>
      <c r="F7" s="211">
        <v>32783911525</v>
      </c>
      <c r="G7" s="212">
        <v>-9.6</v>
      </c>
      <c r="H7" s="211">
        <v>32499389348</v>
      </c>
      <c r="I7" s="212">
        <v>-0.9</v>
      </c>
      <c r="J7" s="211">
        <v>33010438987</v>
      </c>
      <c r="K7" s="213">
        <f t="shared" ref="K7:K14" si="0">ROUND((J7/H7-1)*100,1)</f>
        <v>1.6</v>
      </c>
    </row>
    <row r="8" spans="1:11" s="208" customFormat="1" ht="21.75" customHeight="1">
      <c r="A8" s="214" t="s">
        <v>3</v>
      </c>
      <c r="B8" s="215">
        <v>18012239926</v>
      </c>
      <c r="C8" s="216">
        <v>-9.1999999999999993</v>
      </c>
      <c r="D8" s="215">
        <v>25559229007</v>
      </c>
      <c r="E8" s="216">
        <v>41.9</v>
      </c>
      <c r="F8" s="215">
        <v>21818445729</v>
      </c>
      <c r="G8" s="216">
        <v>-14.6</v>
      </c>
      <c r="H8" s="215">
        <v>21263800969</v>
      </c>
      <c r="I8" s="216">
        <v>-2.5</v>
      </c>
      <c r="J8" s="215">
        <v>22034476838</v>
      </c>
      <c r="K8" s="217">
        <f t="shared" si="0"/>
        <v>3.6</v>
      </c>
    </row>
    <row r="9" spans="1:11" s="208" customFormat="1" ht="21.75" customHeight="1">
      <c r="A9" s="218" t="s">
        <v>4</v>
      </c>
      <c r="B9" s="219">
        <v>4355170690</v>
      </c>
      <c r="C9" s="220">
        <v>-3.8</v>
      </c>
      <c r="D9" s="219">
        <v>4208795845</v>
      </c>
      <c r="E9" s="220">
        <v>-3.4</v>
      </c>
      <c r="F9" s="219">
        <v>4412693485</v>
      </c>
      <c r="G9" s="220">
        <v>4.8</v>
      </c>
      <c r="H9" s="219">
        <v>4356463463</v>
      </c>
      <c r="I9" s="220">
        <v>-1.3</v>
      </c>
      <c r="J9" s="219">
        <v>4167177262</v>
      </c>
      <c r="K9" s="221">
        <f t="shared" si="0"/>
        <v>-4.3</v>
      </c>
    </row>
    <row r="10" spans="1:11" s="208" customFormat="1" ht="21.75" customHeight="1">
      <c r="A10" s="234" t="s">
        <v>5</v>
      </c>
      <c r="B10" s="219">
        <v>508711107</v>
      </c>
      <c r="C10" s="220">
        <v>3.9</v>
      </c>
      <c r="D10" s="219">
        <v>526161163</v>
      </c>
      <c r="E10" s="220">
        <v>3.4</v>
      </c>
      <c r="F10" s="219">
        <v>542817969</v>
      </c>
      <c r="G10" s="220">
        <v>3.2</v>
      </c>
      <c r="H10" s="219">
        <v>587701317</v>
      </c>
      <c r="I10" s="220">
        <v>8.3000000000000007</v>
      </c>
      <c r="J10" s="219">
        <v>633973484</v>
      </c>
      <c r="K10" s="221">
        <f t="shared" si="0"/>
        <v>7.9</v>
      </c>
    </row>
    <row r="11" spans="1:11" s="208" customFormat="1" ht="21.75" customHeight="1">
      <c r="A11" s="218" t="s">
        <v>6</v>
      </c>
      <c r="B11" s="219">
        <v>2757264954</v>
      </c>
      <c r="C11" s="220">
        <v>3.7</v>
      </c>
      <c r="D11" s="219">
        <v>2827385746</v>
      </c>
      <c r="E11" s="220">
        <v>2.5</v>
      </c>
      <c r="F11" s="219">
        <v>2934523434</v>
      </c>
      <c r="G11" s="220">
        <v>3.8</v>
      </c>
      <c r="H11" s="219">
        <v>3071020820</v>
      </c>
      <c r="I11" s="220">
        <v>4.7</v>
      </c>
      <c r="J11" s="219">
        <v>3153686293</v>
      </c>
      <c r="K11" s="221">
        <f t="shared" si="0"/>
        <v>2.7</v>
      </c>
    </row>
    <row r="12" spans="1:11" s="208" customFormat="1" ht="21.75" customHeight="1">
      <c r="A12" s="218" t="s">
        <v>179</v>
      </c>
      <c r="B12" s="219" t="s">
        <v>7</v>
      </c>
      <c r="C12" s="220" t="s">
        <v>7</v>
      </c>
      <c r="D12" s="219" t="s">
        <v>7</v>
      </c>
      <c r="E12" s="220" t="s">
        <v>7</v>
      </c>
      <c r="F12" s="219" t="s">
        <v>7</v>
      </c>
      <c r="G12" s="220" t="s">
        <v>7</v>
      </c>
      <c r="H12" s="219">
        <v>210931800</v>
      </c>
      <c r="I12" s="220" t="s">
        <v>180</v>
      </c>
      <c r="J12" s="219">
        <v>58526015</v>
      </c>
      <c r="K12" s="221">
        <f t="shared" si="0"/>
        <v>-72.3</v>
      </c>
    </row>
    <row r="13" spans="1:11" s="208" customFormat="1" ht="21.75" customHeight="1">
      <c r="A13" s="218" t="s">
        <v>8</v>
      </c>
      <c r="B13" s="219">
        <v>1131416430</v>
      </c>
      <c r="C13" s="220">
        <v>-1.2</v>
      </c>
      <c r="D13" s="219">
        <v>1162646061</v>
      </c>
      <c r="E13" s="220">
        <v>2.8</v>
      </c>
      <c r="F13" s="219">
        <v>1192125424</v>
      </c>
      <c r="G13" s="220">
        <v>2.5</v>
      </c>
      <c r="H13" s="219">
        <v>1160202659</v>
      </c>
      <c r="I13" s="220">
        <v>-2.7</v>
      </c>
      <c r="J13" s="222">
        <v>1039971988</v>
      </c>
      <c r="K13" s="221">
        <f t="shared" si="0"/>
        <v>-10.4</v>
      </c>
    </row>
    <row r="14" spans="1:11" s="85" customFormat="1" ht="21.75" customHeight="1">
      <c r="A14" s="223" t="s">
        <v>9</v>
      </c>
      <c r="B14" s="224">
        <v>1931337174</v>
      </c>
      <c r="C14" s="225">
        <v>-1.8</v>
      </c>
      <c r="D14" s="224">
        <v>1997790435</v>
      </c>
      <c r="E14" s="225">
        <v>3.4</v>
      </c>
      <c r="F14" s="224">
        <v>1883305484</v>
      </c>
      <c r="G14" s="225">
        <v>-5.7</v>
      </c>
      <c r="H14" s="224">
        <v>1849268320</v>
      </c>
      <c r="I14" s="225">
        <v>-1.8</v>
      </c>
      <c r="J14" s="226">
        <v>1922627107</v>
      </c>
      <c r="K14" s="227">
        <f t="shared" si="0"/>
        <v>4</v>
      </c>
    </row>
    <row r="15" spans="1:11" s="85" customFormat="1" ht="26.25" customHeight="1" thickBot="1">
      <c r="A15" s="247" t="s">
        <v>165</v>
      </c>
      <c r="B15" s="7"/>
      <c r="C15" s="7"/>
    </row>
    <row r="16" spans="1:11" s="208" customFormat="1" ht="20.25" customHeight="1">
      <c r="A16" s="345"/>
      <c r="B16" s="347" t="s">
        <v>167</v>
      </c>
      <c r="C16" s="241"/>
      <c r="D16" s="347" t="s">
        <v>168</v>
      </c>
      <c r="E16" s="241"/>
      <c r="F16" s="343" t="s">
        <v>177</v>
      </c>
      <c r="G16" s="241"/>
      <c r="H16" s="343" t="s">
        <v>178</v>
      </c>
      <c r="I16" s="241"/>
      <c r="J16" s="343" t="s">
        <v>189</v>
      </c>
      <c r="K16" s="243"/>
    </row>
    <row r="17" spans="1:11" s="338" customFormat="1" ht="20.25" customHeight="1">
      <c r="A17" s="348"/>
      <c r="B17" s="344"/>
      <c r="C17" s="89" t="s">
        <v>1</v>
      </c>
      <c r="D17" s="344"/>
      <c r="E17" s="89" t="s">
        <v>1</v>
      </c>
      <c r="F17" s="344"/>
      <c r="G17" s="89" t="s">
        <v>1</v>
      </c>
      <c r="H17" s="344"/>
      <c r="I17" s="89" t="s">
        <v>1</v>
      </c>
      <c r="J17" s="344"/>
      <c r="K17" s="71" t="s">
        <v>1</v>
      </c>
    </row>
    <row r="18" spans="1:11" s="208" customFormat="1" ht="21.75" customHeight="1">
      <c r="A18" s="228" t="s">
        <v>2</v>
      </c>
      <c r="B18" s="229">
        <v>28871003047</v>
      </c>
      <c r="C18" s="230">
        <v>-6</v>
      </c>
      <c r="D18" s="229">
        <v>36494194196</v>
      </c>
      <c r="E18" s="230">
        <v>26.4</v>
      </c>
      <c r="F18" s="229">
        <v>32578522699</v>
      </c>
      <c r="G18" s="230">
        <v>-10.7</v>
      </c>
      <c r="H18" s="229">
        <v>32455172019</v>
      </c>
      <c r="I18" s="230">
        <v>-0.4</v>
      </c>
      <c r="J18" s="229">
        <v>32907990238</v>
      </c>
      <c r="K18" s="231">
        <f t="shared" ref="K18:K25" si="1">ROUND((J18/H18-1)*100,1)</f>
        <v>1.4</v>
      </c>
    </row>
    <row r="19" spans="1:11" s="208" customFormat="1" ht="21.75" customHeight="1">
      <c r="A19" s="218" t="s">
        <v>3</v>
      </c>
      <c r="B19" s="219">
        <v>17722505050</v>
      </c>
      <c r="C19" s="220">
        <v>-9.1999999999999993</v>
      </c>
      <c r="D19" s="219">
        <v>25189113795</v>
      </c>
      <c r="E19" s="220">
        <v>42.1</v>
      </c>
      <c r="F19" s="219">
        <v>21110755751</v>
      </c>
      <c r="G19" s="220">
        <v>-16.2</v>
      </c>
      <c r="H19" s="215">
        <v>20619576456</v>
      </c>
      <c r="I19" s="220">
        <v>-2.2999999999999998</v>
      </c>
      <c r="J19" s="215">
        <v>21406171259</v>
      </c>
      <c r="K19" s="221">
        <f t="shared" si="1"/>
        <v>3.8</v>
      </c>
    </row>
    <row r="20" spans="1:11" s="208" customFormat="1" ht="21.75" customHeight="1">
      <c r="A20" s="218" t="s">
        <v>4</v>
      </c>
      <c r="B20" s="219">
        <v>4267708864</v>
      </c>
      <c r="C20" s="220">
        <v>-3.4</v>
      </c>
      <c r="D20" s="219">
        <v>4146031742</v>
      </c>
      <c r="E20" s="220">
        <v>-2.9</v>
      </c>
      <c r="F20" s="219">
        <v>4356068228</v>
      </c>
      <c r="G20" s="220">
        <v>5.0999999999999996</v>
      </c>
      <c r="H20" s="219">
        <v>4286661636</v>
      </c>
      <c r="I20" s="220">
        <v>-1.6</v>
      </c>
      <c r="J20" s="219">
        <v>4167102509</v>
      </c>
      <c r="K20" s="221">
        <f t="shared" si="1"/>
        <v>-2.8</v>
      </c>
    </row>
    <row r="21" spans="1:11" s="208" customFormat="1" ht="21.75" customHeight="1">
      <c r="A21" s="234" t="s">
        <v>5</v>
      </c>
      <c r="B21" s="219">
        <v>507194832</v>
      </c>
      <c r="C21" s="220">
        <v>3.9</v>
      </c>
      <c r="D21" s="219">
        <v>524956702</v>
      </c>
      <c r="E21" s="220">
        <v>3.5</v>
      </c>
      <c r="F21" s="219">
        <v>541372478</v>
      </c>
      <c r="G21" s="220">
        <v>3.1</v>
      </c>
      <c r="H21" s="219">
        <v>585698587</v>
      </c>
      <c r="I21" s="220">
        <v>8.1999999999999993</v>
      </c>
      <c r="J21" s="219">
        <v>632052488</v>
      </c>
      <c r="K21" s="221">
        <f t="shared" si="1"/>
        <v>7.9</v>
      </c>
    </row>
    <row r="22" spans="1:11" s="208" customFormat="1" ht="21.75" customHeight="1">
      <c r="A22" s="218" t="s">
        <v>6</v>
      </c>
      <c r="B22" s="219">
        <v>2704875600</v>
      </c>
      <c r="C22" s="220">
        <v>3.4</v>
      </c>
      <c r="D22" s="219">
        <v>2822926919</v>
      </c>
      <c r="E22" s="220">
        <v>4.4000000000000004</v>
      </c>
      <c r="F22" s="219">
        <v>2846938356</v>
      </c>
      <c r="G22" s="220">
        <v>0.9</v>
      </c>
      <c r="H22" s="219">
        <v>2997383141</v>
      </c>
      <c r="I22" s="220">
        <v>5.3</v>
      </c>
      <c r="J22" s="219">
        <v>3060516180</v>
      </c>
      <c r="K22" s="221">
        <f t="shared" si="1"/>
        <v>2.1</v>
      </c>
    </row>
    <row r="23" spans="1:11" s="208" customFormat="1" ht="21.75" customHeight="1">
      <c r="A23" s="218" t="s">
        <v>179</v>
      </c>
      <c r="B23" s="219" t="s">
        <v>7</v>
      </c>
      <c r="C23" s="220" t="s">
        <v>7</v>
      </c>
      <c r="D23" s="219" t="s">
        <v>7</v>
      </c>
      <c r="E23" s="220" t="s">
        <v>7</v>
      </c>
      <c r="F23" s="219" t="s">
        <v>7</v>
      </c>
      <c r="G23" s="220" t="s">
        <v>7</v>
      </c>
      <c r="H23" s="219">
        <v>195088985</v>
      </c>
      <c r="I23" s="220" t="s">
        <v>188</v>
      </c>
      <c r="J23" s="219">
        <v>53599848</v>
      </c>
      <c r="K23" s="221">
        <f t="shared" si="1"/>
        <v>-72.5</v>
      </c>
    </row>
    <row r="24" spans="1:11" s="208" customFormat="1" ht="21.75" customHeight="1">
      <c r="A24" s="218" t="s">
        <v>8</v>
      </c>
      <c r="B24" s="219">
        <v>1213459208</v>
      </c>
      <c r="C24" s="220">
        <v>-4.5999999999999996</v>
      </c>
      <c r="D24" s="219">
        <v>1298138420</v>
      </c>
      <c r="E24" s="220">
        <v>7</v>
      </c>
      <c r="F24" s="219">
        <v>1290735057</v>
      </c>
      <c r="G24" s="220">
        <v>-0.6</v>
      </c>
      <c r="H24" s="219">
        <v>1405049834</v>
      </c>
      <c r="I24" s="220">
        <v>8.9</v>
      </c>
      <c r="J24" s="222">
        <v>1203768355</v>
      </c>
      <c r="K24" s="221">
        <f t="shared" si="1"/>
        <v>-14.3</v>
      </c>
    </row>
    <row r="25" spans="1:11" s="208" customFormat="1" ht="21.75" customHeight="1">
      <c r="A25" s="223" t="s">
        <v>9</v>
      </c>
      <c r="B25" s="224">
        <v>2455259493</v>
      </c>
      <c r="C25" s="225">
        <v>1.3</v>
      </c>
      <c r="D25" s="224">
        <v>2513026618</v>
      </c>
      <c r="E25" s="225">
        <v>2.4</v>
      </c>
      <c r="F25" s="224">
        <v>2432652829</v>
      </c>
      <c r="G25" s="225">
        <v>-3.2</v>
      </c>
      <c r="H25" s="224">
        <v>2365713380</v>
      </c>
      <c r="I25" s="225">
        <v>-2.8</v>
      </c>
      <c r="J25" s="226">
        <v>2384779599</v>
      </c>
      <c r="K25" s="227">
        <f t="shared" si="1"/>
        <v>0.8</v>
      </c>
    </row>
    <row r="26" spans="1:11" s="208" customFormat="1" ht="14.25" customHeight="1">
      <c r="A26" s="37" t="s">
        <v>169</v>
      </c>
      <c r="B26" s="34"/>
    </row>
    <row r="27" spans="1:11" s="208" customFormat="1" ht="9.9499999999999993" customHeight="1"/>
    <row r="28" spans="1:11" ht="9" customHeight="1"/>
    <row r="29" spans="1:11" ht="9" customHeight="1"/>
    <row r="30" spans="1:11" ht="9" customHeight="1"/>
    <row r="31" spans="1:11" ht="9" customHeight="1"/>
    <row r="32" spans="1:11" ht="9" customHeight="1"/>
    <row r="33" ht="9" customHeight="1"/>
  </sheetData>
  <mergeCells count="12">
    <mergeCell ref="J16:J17"/>
    <mergeCell ref="A5:A6"/>
    <mergeCell ref="B5:B6"/>
    <mergeCell ref="D5:D6"/>
    <mergeCell ref="F5:F6"/>
    <mergeCell ref="H5:H6"/>
    <mergeCell ref="J5:J6"/>
    <mergeCell ref="A16:A17"/>
    <mergeCell ref="B16:B17"/>
    <mergeCell ref="D16:D17"/>
    <mergeCell ref="F16:F17"/>
    <mergeCell ref="H16:H17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6F9A-FE80-4B5E-AD10-D5D8ECF1F284}">
  <dimension ref="A1:CL509"/>
  <sheetViews>
    <sheetView showGridLines="0" view="pageBreakPreview" zoomScaleNormal="100" zoomScaleSheetLayoutView="100" workbookViewId="0"/>
  </sheetViews>
  <sheetFormatPr defaultRowHeight="13.5"/>
  <cols>
    <col min="1" max="1" width="19.75" style="203" customWidth="1"/>
    <col min="2" max="2" width="2.25" style="203" customWidth="1"/>
    <col min="3" max="3" width="11.625" style="203" customWidth="1"/>
    <col min="4" max="4" width="8.125" style="203" customWidth="1"/>
    <col min="5" max="5" width="11.625" style="203" customWidth="1"/>
    <col min="6" max="6" width="8.125" style="203" customWidth="1"/>
    <col min="7" max="7" width="11.625" style="203" customWidth="1"/>
    <col min="8" max="8" width="8.125" style="203" customWidth="1"/>
    <col min="9" max="9" width="11.625" style="203" customWidth="1"/>
    <col min="10" max="10" width="8.125" style="203" customWidth="1"/>
    <col min="11" max="11" width="11.625" style="203" customWidth="1"/>
    <col min="12" max="12" width="8.125" style="203" customWidth="1"/>
    <col min="13" max="16384" width="9" style="203"/>
  </cols>
  <sheetData>
    <row r="1" spans="1:12" s="175" customFormat="1" ht="15" customHeight="1">
      <c r="A1" s="3" t="s">
        <v>139</v>
      </c>
      <c r="B1" s="4"/>
      <c r="C1" s="4"/>
      <c r="D1" s="4"/>
      <c r="E1" s="174"/>
      <c r="F1" s="4"/>
      <c r="G1" s="4"/>
      <c r="H1" s="4"/>
      <c r="I1" s="4"/>
      <c r="J1" s="4"/>
      <c r="K1" s="4"/>
      <c r="L1" s="4"/>
    </row>
    <row r="2" spans="1:12" s="85" customFormat="1" ht="11.25" customHeight="1" thickBot="1">
      <c r="C2" s="174"/>
      <c r="E2" s="174"/>
      <c r="F2" s="8"/>
      <c r="G2" s="174"/>
      <c r="H2" s="8"/>
      <c r="I2" s="174"/>
      <c r="J2" s="8"/>
      <c r="K2" s="349" t="s">
        <v>10</v>
      </c>
      <c r="L2" s="349"/>
    </row>
    <row r="3" spans="1:12" s="85" customFormat="1" ht="15.95" customHeight="1">
      <c r="A3" s="347"/>
      <c r="B3" s="350"/>
      <c r="C3" s="352" t="s">
        <v>158</v>
      </c>
      <c r="D3" s="352"/>
      <c r="E3" s="352" t="s">
        <v>168</v>
      </c>
      <c r="F3" s="352"/>
      <c r="G3" s="352" t="s">
        <v>177</v>
      </c>
      <c r="H3" s="352"/>
      <c r="I3" s="353" t="s">
        <v>186</v>
      </c>
      <c r="J3" s="352"/>
      <c r="K3" s="353" t="s">
        <v>190</v>
      </c>
      <c r="L3" s="352"/>
    </row>
    <row r="4" spans="1:12" s="85" customFormat="1" ht="15.75" customHeight="1">
      <c r="A4" s="344"/>
      <c r="B4" s="351"/>
      <c r="C4" s="233" t="s">
        <v>11</v>
      </c>
      <c r="D4" s="176" t="s">
        <v>12</v>
      </c>
      <c r="E4" s="233" t="s">
        <v>11</v>
      </c>
      <c r="F4" s="176" t="s">
        <v>12</v>
      </c>
      <c r="G4" s="233" t="s">
        <v>11</v>
      </c>
      <c r="H4" s="176" t="s">
        <v>12</v>
      </c>
      <c r="I4" s="233" t="s">
        <v>11</v>
      </c>
      <c r="J4" s="176" t="s">
        <v>12</v>
      </c>
      <c r="K4" s="233" t="s">
        <v>11</v>
      </c>
      <c r="L4" s="176" t="s">
        <v>12</v>
      </c>
    </row>
    <row r="5" spans="1:12" s="181" customFormat="1" ht="16.5" customHeight="1">
      <c r="A5" s="177" t="s">
        <v>13</v>
      </c>
      <c r="B5" s="178"/>
      <c r="C5" s="179">
        <v>18012240</v>
      </c>
      <c r="D5" s="180">
        <v>99.999999999999986</v>
      </c>
      <c r="E5" s="179">
        <v>25559229</v>
      </c>
      <c r="F5" s="180">
        <v>100</v>
      </c>
      <c r="G5" s="179">
        <v>21818446</v>
      </c>
      <c r="H5" s="180">
        <v>100</v>
      </c>
      <c r="I5" s="179">
        <v>21263801</v>
      </c>
      <c r="J5" s="180">
        <v>100</v>
      </c>
      <c r="K5" s="179">
        <v>22034477</v>
      </c>
      <c r="L5" s="180">
        <v>100</v>
      </c>
    </row>
    <row r="6" spans="1:12" s="85" customFormat="1" ht="16.5" customHeight="1">
      <c r="A6" s="182" t="s">
        <v>14</v>
      </c>
      <c r="B6" s="183"/>
      <c r="C6" s="143">
        <v>8158270</v>
      </c>
      <c r="D6" s="184">
        <v>45.3</v>
      </c>
      <c r="E6" s="143">
        <v>8186887</v>
      </c>
      <c r="F6" s="184">
        <v>32</v>
      </c>
      <c r="G6" s="143">
        <v>7921648</v>
      </c>
      <c r="H6" s="184">
        <v>36.299999999999997</v>
      </c>
      <c r="I6" s="143">
        <v>8375939</v>
      </c>
      <c r="J6" s="185">
        <v>39.390600956056723</v>
      </c>
      <c r="K6" s="143">
        <v>8562068</v>
      </c>
      <c r="L6" s="185">
        <f>K6/K5*100</f>
        <v>38.857595757775414</v>
      </c>
    </row>
    <row r="7" spans="1:12" s="85" customFormat="1" ht="16.5" customHeight="1">
      <c r="A7" s="182" t="s">
        <v>15</v>
      </c>
      <c r="B7" s="183"/>
      <c r="C7" s="143">
        <v>141447</v>
      </c>
      <c r="D7" s="184">
        <v>0.8</v>
      </c>
      <c r="E7" s="143">
        <v>143104</v>
      </c>
      <c r="F7" s="184">
        <v>0.6</v>
      </c>
      <c r="G7" s="143">
        <v>145263</v>
      </c>
      <c r="H7" s="184">
        <v>0.7</v>
      </c>
      <c r="I7" s="143">
        <v>145232</v>
      </c>
      <c r="J7" s="185">
        <v>0.6830011247753871</v>
      </c>
      <c r="K7" s="143">
        <v>148040</v>
      </c>
      <c r="L7" s="185">
        <f>K7/K5*100</f>
        <v>0.67185620062595541</v>
      </c>
    </row>
    <row r="8" spans="1:12" s="85" customFormat="1" ht="16.5" customHeight="1">
      <c r="A8" s="182" t="s">
        <v>16</v>
      </c>
      <c r="B8" s="183"/>
      <c r="C8" s="143">
        <v>6443</v>
      </c>
      <c r="D8" s="184">
        <v>0</v>
      </c>
      <c r="E8" s="143">
        <v>7314</v>
      </c>
      <c r="F8" s="184">
        <v>0</v>
      </c>
      <c r="G8" s="143">
        <v>6371</v>
      </c>
      <c r="H8" s="184">
        <v>0</v>
      </c>
      <c r="I8" s="143">
        <v>3358</v>
      </c>
      <c r="J8" s="185">
        <v>1.5792096624681541E-2</v>
      </c>
      <c r="K8" s="143">
        <v>3064</v>
      </c>
      <c r="L8" s="185">
        <f>K8/K5*100</f>
        <v>1.3905480942433986E-2</v>
      </c>
    </row>
    <row r="9" spans="1:12" s="85" customFormat="1" ht="16.5" customHeight="1">
      <c r="A9" s="182" t="s">
        <v>17</v>
      </c>
      <c r="B9" s="183"/>
      <c r="C9" s="143">
        <v>31054</v>
      </c>
      <c r="D9" s="184">
        <v>0.2</v>
      </c>
      <c r="E9" s="143">
        <v>27000</v>
      </c>
      <c r="F9" s="184">
        <v>0.1</v>
      </c>
      <c r="G9" s="143">
        <v>39311</v>
      </c>
      <c r="H9" s="184">
        <v>0.2</v>
      </c>
      <c r="I9" s="143">
        <v>38896</v>
      </c>
      <c r="J9" s="185">
        <v>0.18292120021251138</v>
      </c>
      <c r="K9" s="143">
        <v>43493</v>
      </c>
      <c r="L9" s="185">
        <f>K9/K5*100</f>
        <v>0.19738612357352525</v>
      </c>
    </row>
    <row r="10" spans="1:12" s="85" customFormat="1" ht="16.5" customHeight="1">
      <c r="A10" s="235" t="s">
        <v>18</v>
      </c>
      <c r="B10" s="183"/>
      <c r="C10" s="143">
        <v>18803</v>
      </c>
      <c r="D10" s="184">
        <v>0.1</v>
      </c>
      <c r="E10" s="143">
        <v>33604</v>
      </c>
      <c r="F10" s="184">
        <v>0.1</v>
      </c>
      <c r="G10" s="143">
        <v>53428</v>
      </c>
      <c r="H10" s="184">
        <v>0.2</v>
      </c>
      <c r="I10" s="143">
        <v>36670</v>
      </c>
      <c r="J10" s="185">
        <v>0.17245270495148068</v>
      </c>
      <c r="K10" s="143">
        <v>50970</v>
      </c>
      <c r="L10" s="185">
        <f>K10/K5*100</f>
        <v>0.23131930928063324</v>
      </c>
    </row>
    <row r="11" spans="1:12" s="85" customFormat="1" ht="16.5" customHeight="1">
      <c r="A11" s="182" t="s">
        <v>159</v>
      </c>
      <c r="B11" s="183"/>
      <c r="C11" s="143" t="s">
        <v>7</v>
      </c>
      <c r="D11" s="186" t="s">
        <v>7</v>
      </c>
      <c r="E11" s="143">
        <v>38347</v>
      </c>
      <c r="F11" s="186">
        <v>0.15</v>
      </c>
      <c r="G11" s="143">
        <v>84506</v>
      </c>
      <c r="H11" s="186">
        <v>0.4</v>
      </c>
      <c r="I11" s="143">
        <v>114168</v>
      </c>
      <c r="J11" s="187">
        <v>0.53691247392693331</v>
      </c>
      <c r="K11" s="143">
        <v>142654</v>
      </c>
      <c r="L11" s="185">
        <f>K11/K5*100+0.1</f>
        <v>0.74741268876043665</v>
      </c>
    </row>
    <row r="12" spans="1:12" s="85" customFormat="1" ht="16.5" customHeight="1">
      <c r="A12" s="182" t="s">
        <v>19</v>
      </c>
      <c r="B12" s="183"/>
      <c r="C12" s="143">
        <v>1001101</v>
      </c>
      <c r="D12" s="186">
        <v>5.6</v>
      </c>
      <c r="E12" s="143">
        <v>1228636</v>
      </c>
      <c r="F12" s="186">
        <v>4.8</v>
      </c>
      <c r="G12" s="143">
        <v>1354116</v>
      </c>
      <c r="H12" s="186">
        <v>6.2</v>
      </c>
      <c r="I12" s="143">
        <v>1455270</v>
      </c>
      <c r="J12" s="187">
        <v>6.8438845905301697</v>
      </c>
      <c r="K12" s="143">
        <v>1462560</v>
      </c>
      <c r="L12" s="185">
        <f>K12/K5*100</f>
        <v>6.6375979788401613</v>
      </c>
    </row>
    <row r="13" spans="1:12" s="85" customFormat="1" ht="16.5" customHeight="1">
      <c r="A13" s="182" t="s">
        <v>20</v>
      </c>
      <c r="B13" s="188" t="s">
        <v>21</v>
      </c>
      <c r="C13" s="143">
        <v>26243</v>
      </c>
      <c r="D13" s="184">
        <v>0.2</v>
      </c>
      <c r="E13" s="143" t="s">
        <v>7</v>
      </c>
      <c r="F13" s="186" t="s">
        <v>7</v>
      </c>
      <c r="G13" s="143" t="s">
        <v>7</v>
      </c>
      <c r="H13" s="186" t="s">
        <v>7</v>
      </c>
      <c r="I13" s="143" t="s">
        <v>176</v>
      </c>
      <c r="J13" s="187" t="s">
        <v>7</v>
      </c>
      <c r="K13" s="143" t="s">
        <v>176</v>
      </c>
      <c r="L13" s="187" t="s">
        <v>176</v>
      </c>
    </row>
    <row r="14" spans="1:12" s="85" customFormat="1" ht="16.5" customHeight="1">
      <c r="A14" s="182" t="s">
        <v>22</v>
      </c>
      <c r="B14" s="188" t="s">
        <v>21</v>
      </c>
      <c r="C14" s="189">
        <v>8232</v>
      </c>
      <c r="D14" s="190">
        <v>0</v>
      </c>
      <c r="E14" s="143">
        <v>15591</v>
      </c>
      <c r="F14" s="248">
        <v>0.1</v>
      </c>
      <c r="G14" s="143">
        <v>15267</v>
      </c>
      <c r="H14" s="248">
        <v>0.1</v>
      </c>
      <c r="I14" s="143">
        <v>19149</v>
      </c>
      <c r="J14" s="185">
        <v>9.0054454516386787E-2</v>
      </c>
      <c r="K14" s="143">
        <v>22884</v>
      </c>
      <c r="L14" s="187">
        <f>K14/K5*100</f>
        <v>0.1038554262032178</v>
      </c>
    </row>
    <row r="15" spans="1:12" s="85" customFormat="1" ht="16.5" customHeight="1">
      <c r="A15" s="182" t="s">
        <v>23</v>
      </c>
      <c r="B15" s="183"/>
      <c r="C15" s="143">
        <v>1631822</v>
      </c>
      <c r="D15" s="186">
        <v>9.1</v>
      </c>
      <c r="E15" s="143">
        <v>1516352</v>
      </c>
      <c r="F15" s="186">
        <v>5.9</v>
      </c>
      <c r="G15" s="143">
        <v>2300422</v>
      </c>
      <c r="H15" s="186">
        <v>10.5</v>
      </c>
      <c r="I15" s="143">
        <v>2378625</v>
      </c>
      <c r="J15" s="185">
        <v>11.186264393651916</v>
      </c>
      <c r="K15" s="143">
        <v>2620938</v>
      </c>
      <c r="L15" s="185">
        <f>K15/K5*100</f>
        <v>11.894713906756218</v>
      </c>
    </row>
    <row r="16" spans="1:12" s="85" customFormat="1" ht="16.5" customHeight="1">
      <c r="A16" s="193" t="s">
        <v>173</v>
      </c>
      <c r="B16" s="183"/>
      <c r="C16" s="143">
        <v>1262185</v>
      </c>
      <c r="D16" s="184">
        <v>7</v>
      </c>
      <c r="E16" s="143">
        <v>1214382</v>
      </c>
      <c r="F16" s="184">
        <v>4.7</v>
      </c>
      <c r="G16" s="143">
        <v>1872659</v>
      </c>
      <c r="H16" s="184">
        <v>8.6</v>
      </c>
      <c r="I16" s="143">
        <v>2018782</v>
      </c>
      <c r="J16" s="185">
        <v>9.4939846361428977</v>
      </c>
      <c r="K16" s="143">
        <v>2285443</v>
      </c>
      <c r="L16" s="185">
        <f>K16/K5*100</f>
        <v>10.372122742010168</v>
      </c>
    </row>
    <row r="17" spans="1:12" s="85" customFormat="1" ht="16.5" customHeight="1">
      <c r="A17" s="193" t="s">
        <v>174</v>
      </c>
      <c r="B17" s="183"/>
      <c r="C17" s="143">
        <v>185794</v>
      </c>
      <c r="D17" s="184">
        <v>1.1000000000000001</v>
      </c>
      <c r="E17" s="143">
        <v>226767</v>
      </c>
      <c r="F17" s="184">
        <v>0.9</v>
      </c>
      <c r="G17" s="143">
        <v>216945</v>
      </c>
      <c r="H17" s="184">
        <v>1</v>
      </c>
      <c r="I17" s="143">
        <v>280130</v>
      </c>
      <c r="J17" s="185">
        <v>1.3174032243811913</v>
      </c>
      <c r="K17" s="143">
        <v>258809</v>
      </c>
      <c r="L17" s="185">
        <f>K17/K5*100</f>
        <v>1.1745638437436023</v>
      </c>
    </row>
    <row r="18" spans="1:12" s="85" customFormat="1" ht="16.5" customHeight="1">
      <c r="A18" s="193" t="s">
        <v>175</v>
      </c>
      <c r="B18" s="183"/>
      <c r="C18" s="143">
        <v>183843</v>
      </c>
      <c r="D18" s="184">
        <v>1</v>
      </c>
      <c r="E18" s="143">
        <v>75203</v>
      </c>
      <c r="F18" s="184">
        <v>0.3</v>
      </c>
      <c r="G18" s="143">
        <v>73955</v>
      </c>
      <c r="H18" s="184">
        <v>0.3</v>
      </c>
      <c r="I18" s="143">
        <v>77259</v>
      </c>
      <c r="J18" s="185">
        <v>0.36333579306916952</v>
      </c>
      <c r="K18" s="143">
        <v>73816</v>
      </c>
      <c r="L18" s="185">
        <f>K18/K5*100</f>
        <v>0.33500227847477387</v>
      </c>
    </row>
    <row r="19" spans="1:12" s="85" customFormat="1" ht="16.5" customHeight="1">
      <c r="A19" s="194" t="s">
        <v>172</v>
      </c>
      <c r="B19" s="188"/>
      <c r="C19" s="189" t="s">
        <v>7</v>
      </c>
      <c r="D19" s="190" t="s">
        <v>7</v>
      </c>
      <c r="E19" s="191" t="s">
        <v>7</v>
      </c>
      <c r="F19" s="192" t="s">
        <v>7</v>
      </c>
      <c r="G19" s="143">
        <v>136863</v>
      </c>
      <c r="H19" s="248">
        <v>0.6</v>
      </c>
      <c r="I19" s="143">
        <v>2454</v>
      </c>
      <c r="J19" s="248">
        <v>1.1540740058656494E-2</v>
      </c>
      <c r="K19" s="143">
        <v>2870</v>
      </c>
      <c r="L19" s="185">
        <f>K19/K5*100</f>
        <v>1.302504252767152E-2</v>
      </c>
    </row>
    <row r="20" spans="1:12" s="85" customFormat="1" ht="16.5" customHeight="1">
      <c r="A20" s="235" t="s">
        <v>24</v>
      </c>
      <c r="B20" s="183"/>
      <c r="C20" s="143">
        <v>7725</v>
      </c>
      <c r="D20" s="184">
        <v>0</v>
      </c>
      <c r="E20" s="143">
        <v>8299</v>
      </c>
      <c r="F20" s="184">
        <v>0</v>
      </c>
      <c r="G20" s="143">
        <v>8084</v>
      </c>
      <c r="H20" s="184">
        <v>0</v>
      </c>
      <c r="I20" s="143">
        <v>7596</v>
      </c>
      <c r="J20" s="185">
        <v>3.5722681941953841E-2</v>
      </c>
      <c r="K20" s="143">
        <v>7036</v>
      </c>
      <c r="L20" s="185">
        <f>K20/K5*100</f>
        <v>3.1931776733343839E-2</v>
      </c>
    </row>
    <row r="21" spans="1:12" s="85" customFormat="1" ht="16.5" customHeight="1">
      <c r="A21" s="182" t="s">
        <v>25</v>
      </c>
      <c r="B21" s="183"/>
      <c r="C21" s="143">
        <v>139432</v>
      </c>
      <c r="D21" s="184">
        <v>0.8</v>
      </c>
      <c r="E21" s="143">
        <v>101967</v>
      </c>
      <c r="F21" s="184">
        <v>0.4</v>
      </c>
      <c r="G21" s="143">
        <v>87455</v>
      </c>
      <c r="H21" s="184">
        <v>0.4</v>
      </c>
      <c r="I21" s="143">
        <v>96566</v>
      </c>
      <c r="J21" s="185">
        <v>0.35413329441899877</v>
      </c>
      <c r="K21" s="143">
        <v>88826</v>
      </c>
      <c r="L21" s="185">
        <f>K21/K5*100</f>
        <v>0.4031227970602615</v>
      </c>
    </row>
    <row r="22" spans="1:12" s="85" customFormat="1" ht="16.5" customHeight="1">
      <c r="A22" s="182" t="s">
        <v>26</v>
      </c>
      <c r="B22" s="183"/>
      <c r="C22" s="143">
        <v>89956</v>
      </c>
      <c r="D22" s="184">
        <v>0.5</v>
      </c>
      <c r="E22" s="143">
        <v>82272</v>
      </c>
      <c r="F22" s="184">
        <v>0.3</v>
      </c>
      <c r="G22" s="143">
        <v>87156</v>
      </c>
      <c r="H22" s="184">
        <v>0.4</v>
      </c>
      <c r="I22" s="143">
        <v>96698</v>
      </c>
      <c r="J22" s="185">
        <v>0.4547540677228874</v>
      </c>
      <c r="K22" s="143">
        <v>97369</v>
      </c>
      <c r="L22" s="185">
        <f>K22/K5*100+0.1</f>
        <v>0.54189385570621895</v>
      </c>
    </row>
    <row r="23" spans="1:12" s="85" customFormat="1" ht="16.5" customHeight="1">
      <c r="A23" s="182" t="s">
        <v>27</v>
      </c>
      <c r="B23" s="183"/>
      <c r="C23" s="143">
        <v>3056706</v>
      </c>
      <c r="D23" s="184">
        <v>17</v>
      </c>
      <c r="E23" s="143">
        <v>9833666</v>
      </c>
      <c r="F23" s="184">
        <v>38.5</v>
      </c>
      <c r="G23" s="143">
        <v>5546987</v>
      </c>
      <c r="H23" s="184">
        <v>25.4</v>
      </c>
      <c r="I23" s="143">
        <v>4753837</v>
      </c>
      <c r="J23" s="185">
        <v>22.356478035135861</v>
      </c>
      <c r="K23" s="143">
        <v>4779692</v>
      </c>
      <c r="L23" s="185">
        <f>K23/K5*100</f>
        <v>21.691878595530088</v>
      </c>
    </row>
    <row r="24" spans="1:12" s="85" customFormat="1" ht="16.5" customHeight="1">
      <c r="A24" s="182" t="s">
        <v>28</v>
      </c>
      <c r="B24" s="183"/>
      <c r="C24" s="143">
        <v>1297347</v>
      </c>
      <c r="D24" s="184">
        <v>7.2</v>
      </c>
      <c r="E24" s="143">
        <v>1401589</v>
      </c>
      <c r="F24" s="184">
        <v>5.5</v>
      </c>
      <c r="G24" s="143">
        <v>1467695</v>
      </c>
      <c r="H24" s="184">
        <v>6.7</v>
      </c>
      <c r="I24" s="143">
        <v>1498334</v>
      </c>
      <c r="J24" s="185">
        <v>7.0464071780957687</v>
      </c>
      <c r="K24" s="143">
        <v>1603569</v>
      </c>
      <c r="L24" s="185">
        <f>K24/K5*100</f>
        <v>7.277545094444493</v>
      </c>
    </row>
    <row r="25" spans="1:12" s="85" customFormat="1" ht="16.5" customHeight="1">
      <c r="A25" s="182" t="s">
        <v>29</v>
      </c>
      <c r="B25" s="183"/>
      <c r="C25" s="143">
        <v>21942</v>
      </c>
      <c r="D25" s="184">
        <v>0.1</v>
      </c>
      <c r="E25" s="143">
        <v>28853</v>
      </c>
      <c r="F25" s="184">
        <v>0.1</v>
      </c>
      <c r="G25" s="143">
        <v>33491</v>
      </c>
      <c r="H25" s="184">
        <v>0.2</v>
      </c>
      <c r="I25" s="143">
        <v>28556</v>
      </c>
      <c r="J25" s="185">
        <v>0.13429395807457004</v>
      </c>
      <c r="K25" s="143">
        <v>44655</v>
      </c>
      <c r="L25" s="185">
        <f>K25/K5*100</f>
        <v>0.20265967737741175</v>
      </c>
    </row>
    <row r="26" spans="1:12" s="85" customFormat="1" ht="16.5" customHeight="1">
      <c r="A26" s="182" t="s">
        <v>30</v>
      </c>
      <c r="B26" s="183"/>
      <c r="C26" s="143">
        <v>18572</v>
      </c>
      <c r="D26" s="184">
        <v>0.1</v>
      </c>
      <c r="E26" s="143">
        <v>21138</v>
      </c>
      <c r="F26" s="184">
        <v>0.1</v>
      </c>
      <c r="G26" s="143">
        <v>58727</v>
      </c>
      <c r="H26" s="184">
        <v>0.3</v>
      </c>
      <c r="I26" s="143">
        <v>83485</v>
      </c>
      <c r="J26" s="185">
        <v>0.3926156005692491</v>
      </c>
      <c r="K26" s="143">
        <v>116077</v>
      </c>
      <c r="L26" s="185">
        <f>K26/K5*100</f>
        <v>0.52679716428032308</v>
      </c>
    </row>
    <row r="27" spans="1:12" s="85" customFormat="1" ht="16.5" customHeight="1">
      <c r="A27" s="182" t="s">
        <v>31</v>
      </c>
      <c r="B27" s="183"/>
      <c r="C27" s="143">
        <v>330000</v>
      </c>
      <c r="D27" s="184">
        <v>1.8</v>
      </c>
      <c r="E27" s="143">
        <v>935000</v>
      </c>
      <c r="F27" s="184">
        <v>3.7</v>
      </c>
      <c r="G27" s="143">
        <v>112074</v>
      </c>
      <c r="H27" s="184">
        <v>0.5</v>
      </c>
      <c r="I27" s="143">
        <v>502369</v>
      </c>
      <c r="J27" s="185">
        <v>2.3625550295546875</v>
      </c>
      <c r="K27" s="143">
        <v>447356</v>
      </c>
      <c r="L27" s="185">
        <f>K27/K5*100</f>
        <v>2.0302546777034918</v>
      </c>
    </row>
    <row r="28" spans="1:12" s="85" customFormat="1" ht="16.5" customHeight="1">
      <c r="A28" s="182" t="s">
        <v>32</v>
      </c>
      <c r="B28" s="183"/>
      <c r="C28" s="143">
        <v>187637</v>
      </c>
      <c r="D28" s="184">
        <v>1</v>
      </c>
      <c r="E28" s="143">
        <v>159735</v>
      </c>
      <c r="F28" s="184">
        <v>0.6</v>
      </c>
      <c r="G28" s="143">
        <v>210115</v>
      </c>
      <c r="H28" s="184">
        <v>1</v>
      </c>
      <c r="I28" s="143">
        <v>447690</v>
      </c>
      <c r="J28" s="185">
        <v>2.1054090940749495</v>
      </c>
      <c r="K28" s="143">
        <v>374225</v>
      </c>
      <c r="L28" s="185">
        <f>K28/K5*100</f>
        <v>1.6983611637344513</v>
      </c>
    </row>
    <row r="29" spans="1:12" s="85" customFormat="1" ht="16.5" customHeight="1">
      <c r="A29" s="182" t="s">
        <v>33</v>
      </c>
      <c r="B29" s="183"/>
      <c r="C29" s="143">
        <v>703403</v>
      </c>
      <c r="D29" s="184">
        <v>3.9</v>
      </c>
      <c r="E29" s="143">
        <v>586386</v>
      </c>
      <c r="F29" s="184">
        <v>2.2999999999999998</v>
      </c>
      <c r="G29" s="143">
        <v>583805</v>
      </c>
      <c r="H29" s="184">
        <v>2.7</v>
      </c>
      <c r="I29" s="143">
        <v>378959</v>
      </c>
      <c r="J29" s="185">
        <v>1.782179018699432</v>
      </c>
      <c r="K29" s="143">
        <v>553448</v>
      </c>
      <c r="L29" s="185">
        <f>K29/K5*100</f>
        <v>2.5117364936776125</v>
      </c>
    </row>
    <row r="30" spans="1:12" s="85" customFormat="1" ht="16.5" customHeight="1">
      <c r="A30" s="195" t="s">
        <v>34</v>
      </c>
      <c r="B30" s="242"/>
      <c r="C30" s="196">
        <v>1136105</v>
      </c>
      <c r="D30" s="197">
        <v>6.3</v>
      </c>
      <c r="E30" s="196">
        <v>1203489</v>
      </c>
      <c r="F30" s="197">
        <v>4.7</v>
      </c>
      <c r="G30" s="196">
        <v>1702525</v>
      </c>
      <c r="H30" s="197">
        <v>7.8</v>
      </c>
      <c r="I30" s="196">
        <v>802404</v>
      </c>
      <c r="J30" s="198">
        <v>3.7735680464654462</v>
      </c>
      <c r="K30" s="196">
        <v>865553</v>
      </c>
      <c r="L30" s="198">
        <f>K30/K5*100</f>
        <v>3.9281758309943093</v>
      </c>
    </row>
    <row r="31" spans="1:12" s="85" customFormat="1" ht="11.25" customHeight="1">
      <c r="A31" s="37" t="s">
        <v>170</v>
      </c>
      <c r="D31" s="199"/>
      <c r="F31" s="199"/>
    </row>
    <row r="32" spans="1:12" s="201" customFormat="1" ht="11.25" customHeight="1">
      <c r="A32" s="200" t="s">
        <v>35</v>
      </c>
      <c r="B32" s="200"/>
      <c r="C32" s="200"/>
      <c r="D32" s="200"/>
      <c r="E32" s="200"/>
    </row>
    <row r="38" spans="90:90">
      <c r="CL38" s="202"/>
    </row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</sheetData>
  <mergeCells count="7">
    <mergeCell ref="K2:L2"/>
    <mergeCell ref="A3:B4"/>
    <mergeCell ref="C3:D3"/>
    <mergeCell ref="E3:F3"/>
    <mergeCell ref="G3:H3"/>
    <mergeCell ref="I3:J3"/>
    <mergeCell ref="K3:L3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177F-031A-4348-96C5-15FB1FCFD6EC}">
  <dimension ref="A1:AD38"/>
  <sheetViews>
    <sheetView showGridLines="0" view="pageBreakPreview" zoomScaleNormal="100" zoomScaleSheetLayoutView="100" workbookViewId="0">
      <selection activeCell="Y3" sqref="Y3:AC3"/>
    </sheetView>
  </sheetViews>
  <sheetFormatPr defaultRowHeight="13.5"/>
  <cols>
    <col min="1" max="29" width="5" style="163" customWidth="1"/>
    <col min="30" max="16384" width="9" style="163"/>
  </cols>
  <sheetData>
    <row r="1" spans="1:29" s="148" customFormat="1" ht="15" customHeight="1">
      <c r="A1" s="3" t="s">
        <v>138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s="148" customFormat="1" ht="11.25" customHeight="1" thickBot="1">
      <c r="A2" s="149"/>
      <c r="B2" s="149"/>
      <c r="C2" s="150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236" t="s">
        <v>10</v>
      </c>
    </row>
    <row r="3" spans="1:29" s="151" customFormat="1" ht="18" customHeight="1">
      <c r="A3" s="354" t="s">
        <v>36</v>
      </c>
      <c r="B3" s="355"/>
      <c r="C3" s="355"/>
      <c r="D3" s="355"/>
      <c r="E3" s="360" t="s">
        <v>167</v>
      </c>
      <c r="F3" s="361"/>
      <c r="G3" s="361"/>
      <c r="H3" s="361"/>
      <c r="I3" s="361"/>
      <c r="J3" s="360" t="s">
        <v>168</v>
      </c>
      <c r="K3" s="361"/>
      <c r="L3" s="361"/>
      <c r="M3" s="361"/>
      <c r="N3" s="362"/>
      <c r="O3" s="360" t="s">
        <v>177</v>
      </c>
      <c r="P3" s="361"/>
      <c r="Q3" s="361"/>
      <c r="R3" s="361"/>
      <c r="S3" s="361"/>
      <c r="T3" s="363" t="s">
        <v>186</v>
      </c>
      <c r="U3" s="361"/>
      <c r="V3" s="361"/>
      <c r="W3" s="361"/>
      <c r="X3" s="361"/>
      <c r="Y3" s="568" t="s">
        <v>190</v>
      </c>
      <c r="Z3" s="569"/>
      <c r="AA3" s="569"/>
      <c r="AB3" s="569"/>
      <c r="AC3" s="570"/>
    </row>
    <row r="4" spans="1:29" s="151" customFormat="1" ht="18" customHeight="1">
      <c r="A4" s="358"/>
      <c r="B4" s="359"/>
      <c r="C4" s="359"/>
      <c r="D4" s="359"/>
      <c r="E4" s="354" t="s">
        <v>37</v>
      </c>
      <c r="F4" s="355"/>
      <c r="G4" s="355"/>
      <c r="H4" s="356" t="s">
        <v>38</v>
      </c>
      <c r="I4" s="357"/>
      <c r="J4" s="364" t="s">
        <v>37</v>
      </c>
      <c r="K4" s="365"/>
      <c r="L4" s="366"/>
      <c r="M4" s="356" t="s">
        <v>38</v>
      </c>
      <c r="N4" s="357"/>
      <c r="O4" s="354" t="s">
        <v>37</v>
      </c>
      <c r="P4" s="355"/>
      <c r="Q4" s="355"/>
      <c r="R4" s="356" t="s">
        <v>38</v>
      </c>
      <c r="S4" s="357"/>
      <c r="T4" s="354" t="s">
        <v>37</v>
      </c>
      <c r="U4" s="355"/>
      <c r="V4" s="355"/>
      <c r="W4" s="356" t="s">
        <v>38</v>
      </c>
      <c r="X4" s="357"/>
      <c r="Y4" s="354" t="s">
        <v>37</v>
      </c>
      <c r="Z4" s="355"/>
      <c r="AA4" s="355"/>
      <c r="AB4" s="356" t="s">
        <v>38</v>
      </c>
      <c r="AC4" s="357"/>
    </row>
    <row r="5" spans="1:29" s="152" customFormat="1" ht="19.5" customHeight="1">
      <c r="A5" s="377" t="s">
        <v>39</v>
      </c>
      <c r="B5" s="378"/>
      <c r="C5" s="378"/>
      <c r="D5" s="378"/>
      <c r="E5" s="379">
        <v>17722505</v>
      </c>
      <c r="F5" s="380"/>
      <c r="G5" s="381"/>
      <c r="H5" s="382">
        <v>100.00000000000001</v>
      </c>
      <c r="I5" s="383"/>
      <c r="J5" s="384">
        <v>25189114</v>
      </c>
      <c r="K5" s="385"/>
      <c r="L5" s="386"/>
      <c r="M5" s="382">
        <v>100</v>
      </c>
      <c r="N5" s="383"/>
      <c r="O5" s="390">
        <v>21110756</v>
      </c>
      <c r="P5" s="391"/>
      <c r="Q5" s="392"/>
      <c r="R5" s="382">
        <v>99.999999999999986</v>
      </c>
      <c r="S5" s="383"/>
      <c r="T5" s="390">
        <v>20619576</v>
      </c>
      <c r="U5" s="391"/>
      <c r="V5" s="392"/>
      <c r="W5" s="382">
        <v>100</v>
      </c>
      <c r="X5" s="383"/>
      <c r="Y5" s="390">
        <v>21406171</v>
      </c>
      <c r="Z5" s="391"/>
      <c r="AA5" s="392"/>
      <c r="AB5" s="382">
        <v>100</v>
      </c>
      <c r="AC5" s="383"/>
    </row>
    <row r="6" spans="1:29" s="151" customFormat="1" ht="19.5" customHeight="1">
      <c r="A6" s="367" t="s">
        <v>40</v>
      </c>
      <c r="B6" s="368"/>
      <c r="C6" s="368"/>
      <c r="D6" s="368"/>
      <c r="E6" s="369">
        <v>167628</v>
      </c>
      <c r="F6" s="370"/>
      <c r="G6" s="371"/>
      <c r="H6" s="372">
        <v>0.9</v>
      </c>
      <c r="I6" s="373"/>
      <c r="J6" s="374">
        <v>156576</v>
      </c>
      <c r="K6" s="375"/>
      <c r="L6" s="376"/>
      <c r="M6" s="372">
        <v>0.6</v>
      </c>
      <c r="N6" s="373"/>
      <c r="O6" s="387">
        <v>165280</v>
      </c>
      <c r="P6" s="388"/>
      <c r="Q6" s="389"/>
      <c r="R6" s="372">
        <v>0.8</v>
      </c>
      <c r="S6" s="373"/>
      <c r="T6" s="387">
        <v>176063</v>
      </c>
      <c r="U6" s="388"/>
      <c r="V6" s="389"/>
      <c r="W6" s="372">
        <v>0.85386333841200224</v>
      </c>
      <c r="X6" s="373"/>
      <c r="Y6" s="387">
        <v>209685</v>
      </c>
      <c r="Z6" s="388"/>
      <c r="AA6" s="389"/>
      <c r="AB6" s="372">
        <f>Y6/Y5*100</f>
        <v>0.97955398001819194</v>
      </c>
      <c r="AC6" s="373"/>
    </row>
    <row r="7" spans="1:29" s="151" customFormat="1" ht="19.5" customHeight="1">
      <c r="A7" s="367" t="s">
        <v>41</v>
      </c>
      <c r="B7" s="368"/>
      <c r="C7" s="368"/>
      <c r="D7" s="368"/>
      <c r="E7" s="393">
        <v>1594195</v>
      </c>
      <c r="F7" s="394"/>
      <c r="G7" s="395"/>
      <c r="H7" s="396">
        <v>9</v>
      </c>
      <c r="I7" s="397"/>
      <c r="J7" s="398">
        <v>6982507</v>
      </c>
      <c r="K7" s="399"/>
      <c r="L7" s="400"/>
      <c r="M7" s="396">
        <v>27.7</v>
      </c>
      <c r="N7" s="397"/>
      <c r="O7" s="401">
        <v>1845801</v>
      </c>
      <c r="P7" s="402"/>
      <c r="Q7" s="403"/>
      <c r="R7" s="396">
        <v>8.6999999999999993</v>
      </c>
      <c r="S7" s="397"/>
      <c r="T7" s="401">
        <v>1659805</v>
      </c>
      <c r="U7" s="402"/>
      <c r="V7" s="403"/>
      <c r="W7" s="396">
        <v>8.1496563071907975</v>
      </c>
      <c r="X7" s="397"/>
      <c r="Y7" s="401">
        <v>1792626</v>
      </c>
      <c r="Z7" s="402"/>
      <c r="AA7" s="403"/>
      <c r="AB7" s="396">
        <f>Y7/Y5*100</f>
        <v>8.3743421464772947</v>
      </c>
      <c r="AC7" s="397"/>
    </row>
    <row r="8" spans="1:29" s="151" customFormat="1" ht="19.5" customHeight="1">
      <c r="A8" s="367" t="s">
        <v>42</v>
      </c>
      <c r="B8" s="368"/>
      <c r="C8" s="368"/>
      <c r="D8" s="368"/>
      <c r="E8" s="393">
        <v>7719136</v>
      </c>
      <c r="F8" s="394"/>
      <c r="G8" s="395"/>
      <c r="H8" s="396">
        <v>43.5</v>
      </c>
      <c r="I8" s="397">
        <v>43.5</v>
      </c>
      <c r="J8" s="398">
        <v>8538949</v>
      </c>
      <c r="K8" s="399"/>
      <c r="L8" s="400"/>
      <c r="M8" s="396">
        <v>33.9</v>
      </c>
      <c r="N8" s="397">
        <v>33.9</v>
      </c>
      <c r="O8" s="401">
        <v>9798026</v>
      </c>
      <c r="P8" s="402"/>
      <c r="Q8" s="403"/>
      <c r="R8" s="396">
        <v>46.4</v>
      </c>
      <c r="S8" s="397"/>
      <c r="T8" s="401">
        <v>9332703</v>
      </c>
      <c r="U8" s="402"/>
      <c r="V8" s="403"/>
      <c r="W8" s="396">
        <v>45.261372008813375</v>
      </c>
      <c r="X8" s="397"/>
      <c r="Y8" s="401">
        <v>10304224</v>
      </c>
      <c r="Z8" s="402"/>
      <c r="AA8" s="403"/>
      <c r="AB8" s="396">
        <f>Y8/Y5*100</f>
        <v>48.136698524925357</v>
      </c>
      <c r="AC8" s="397"/>
    </row>
    <row r="9" spans="1:29" s="151" customFormat="1" ht="19.5" customHeight="1">
      <c r="A9" s="367" t="s">
        <v>43</v>
      </c>
      <c r="B9" s="368"/>
      <c r="C9" s="368"/>
      <c r="D9" s="368"/>
      <c r="E9" s="393">
        <v>1088452</v>
      </c>
      <c r="F9" s="394"/>
      <c r="G9" s="395"/>
      <c r="H9" s="396">
        <v>6.1</v>
      </c>
      <c r="I9" s="397">
        <v>6.1</v>
      </c>
      <c r="J9" s="398">
        <v>1795463</v>
      </c>
      <c r="K9" s="399"/>
      <c r="L9" s="400"/>
      <c r="M9" s="396">
        <v>7.1</v>
      </c>
      <c r="N9" s="397">
        <v>7.1</v>
      </c>
      <c r="O9" s="401">
        <v>2017931</v>
      </c>
      <c r="P9" s="402"/>
      <c r="Q9" s="403"/>
      <c r="R9" s="396">
        <v>9.6</v>
      </c>
      <c r="S9" s="397"/>
      <c r="T9" s="401">
        <v>2103482</v>
      </c>
      <c r="U9" s="402"/>
      <c r="V9" s="403"/>
      <c r="W9" s="396">
        <v>10.201383384411008</v>
      </c>
      <c r="X9" s="397"/>
      <c r="Y9" s="401">
        <v>1552645</v>
      </c>
      <c r="Z9" s="402"/>
      <c r="AA9" s="403"/>
      <c r="AB9" s="396">
        <f>Y9/Y5*100-0.1</f>
        <v>7.1532588850196523</v>
      </c>
      <c r="AC9" s="397"/>
    </row>
    <row r="10" spans="1:29" s="151" customFormat="1" ht="19.5" customHeight="1">
      <c r="A10" s="367" t="s">
        <v>44</v>
      </c>
      <c r="B10" s="368"/>
      <c r="C10" s="368"/>
      <c r="D10" s="368"/>
      <c r="E10" s="393">
        <v>28593</v>
      </c>
      <c r="F10" s="394"/>
      <c r="G10" s="395"/>
      <c r="H10" s="396">
        <v>0.2</v>
      </c>
      <c r="I10" s="397">
        <v>0.2</v>
      </c>
      <c r="J10" s="398">
        <v>23967</v>
      </c>
      <c r="K10" s="399"/>
      <c r="L10" s="400"/>
      <c r="M10" s="396">
        <v>0.1</v>
      </c>
      <c r="N10" s="397">
        <v>0.1</v>
      </c>
      <c r="O10" s="401">
        <v>23087</v>
      </c>
      <c r="P10" s="402"/>
      <c r="Q10" s="403"/>
      <c r="R10" s="396">
        <v>0.1</v>
      </c>
      <c r="S10" s="397"/>
      <c r="T10" s="401">
        <v>21529</v>
      </c>
      <c r="U10" s="402"/>
      <c r="V10" s="403"/>
      <c r="W10" s="396">
        <v>0.10441048836309727</v>
      </c>
      <c r="X10" s="397"/>
      <c r="Y10" s="401">
        <v>19382</v>
      </c>
      <c r="Z10" s="402"/>
      <c r="AA10" s="403"/>
      <c r="AB10" s="396">
        <f>Y10/Y5*100</f>
        <v>9.0543983788600027E-2</v>
      </c>
      <c r="AC10" s="397"/>
    </row>
    <row r="11" spans="1:29" s="151" customFormat="1" ht="19.5" customHeight="1">
      <c r="A11" s="367" t="s">
        <v>45</v>
      </c>
      <c r="B11" s="368"/>
      <c r="C11" s="368"/>
      <c r="D11" s="368"/>
      <c r="E11" s="393">
        <v>118096</v>
      </c>
      <c r="F11" s="394"/>
      <c r="G11" s="395"/>
      <c r="H11" s="396">
        <v>0.7</v>
      </c>
      <c r="I11" s="397">
        <v>0.7</v>
      </c>
      <c r="J11" s="398">
        <v>118099</v>
      </c>
      <c r="K11" s="399"/>
      <c r="L11" s="400"/>
      <c r="M11" s="396">
        <v>0.5</v>
      </c>
      <c r="N11" s="397">
        <v>0.5</v>
      </c>
      <c r="O11" s="401">
        <v>133464</v>
      </c>
      <c r="P11" s="402"/>
      <c r="Q11" s="403"/>
      <c r="R11" s="396">
        <v>0.6</v>
      </c>
      <c r="S11" s="397"/>
      <c r="T11" s="401">
        <v>85868</v>
      </c>
      <c r="U11" s="402"/>
      <c r="V11" s="403"/>
      <c r="W11" s="396">
        <v>0.4164392129110705</v>
      </c>
      <c r="X11" s="397"/>
      <c r="Y11" s="401">
        <v>94298</v>
      </c>
      <c r="Z11" s="402"/>
      <c r="AA11" s="403"/>
      <c r="AB11" s="396">
        <f>Y11/Y5*100</f>
        <v>0.44051783011543721</v>
      </c>
      <c r="AC11" s="397"/>
    </row>
    <row r="12" spans="1:29" s="151" customFormat="1" ht="19.5" customHeight="1">
      <c r="A12" s="367" t="s">
        <v>46</v>
      </c>
      <c r="B12" s="368"/>
      <c r="C12" s="368"/>
      <c r="D12" s="368"/>
      <c r="E12" s="393">
        <v>135093</v>
      </c>
      <c r="F12" s="394"/>
      <c r="G12" s="395"/>
      <c r="H12" s="396">
        <v>0.8</v>
      </c>
      <c r="I12" s="397">
        <v>0.8</v>
      </c>
      <c r="J12" s="398">
        <v>400030</v>
      </c>
      <c r="K12" s="399"/>
      <c r="L12" s="400"/>
      <c r="M12" s="396">
        <v>1.6</v>
      </c>
      <c r="N12" s="397">
        <v>1.6</v>
      </c>
      <c r="O12" s="401">
        <v>417167</v>
      </c>
      <c r="P12" s="402"/>
      <c r="Q12" s="403"/>
      <c r="R12" s="396">
        <v>2</v>
      </c>
      <c r="S12" s="397"/>
      <c r="T12" s="401">
        <v>480665</v>
      </c>
      <c r="U12" s="402"/>
      <c r="V12" s="403"/>
      <c r="W12" s="396">
        <v>2.3311100092455828</v>
      </c>
      <c r="X12" s="397"/>
      <c r="Y12" s="401">
        <v>176421</v>
      </c>
      <c r="Z12" s="402"/>
      <c r="AA12" s="403"/>
      <c r="AB12" s="396">
        <f>Y12/Y5*100</f>
        <v>0.82415953792016328</v>
      </c>
      <c r="AC12" s="397"/>
    </row>
    <row r="13" spans="1:29" s="151" customFormat="1" ht="19.5" customHeight="1">
      <c r="A13" s="367" t="s">
        <v>47</v>
      </c>
      <c r="B13" s="368"/>
      <c r="C13" s="368"/>
      <c r="D13" s="368"/>
      <c r="E13" s="393">
        <v>2139484</v>
      </c>
      <c r="F13" s="394"/>
      <c r="G13" s="395"/>
      <c r="H13" s="396">
        <v>12.1</v>
      </c>
      <c r="I13" s="397">
        <v>12.1</v>
      </c>
      <c r="J13" s="398">
        <v>1979139</v>
      </c>
      <c r="K13" s="399"/>
      <c r="L13" s="400"/>
      <c r="M13" s="396">
        <v>7.9</v>
      </c>
      <c r="N13" s="397">
        <v>7.9</v>
      </c>
      <c r="O13" s="401">
        <v>1721865</v>
      </c>
      <c r="P13" s="402"/>
      <c r="Q13" s="403"/>
      <c r="R13" s="396">
        <v>8.1999999999999993</v>
      </c>
      <c r="S13" s="397"/>
      <c r="T13" s="401">
        <v>1447466</v>
      </c>
      <c r="U13" s="402"/>
      <c r="V13" s="403"/>
      <c r="W13" s="396">
        <v>7.0198630660494672</v>
      </c>
      <c r="X13" s="397"/>
      <c r="Y13" s="401">
        <v>1449269</v>
      </c>
      <c r="Z13" s="402"/>
      <c r="AA13" s="403"/>
      <c r="AB13" s="396">
        <f>Y13/Y5*100</f>
        <v>6.7703327232133192</v>
      </c>
      <c r="AC13" s="397"/>
    </row>
    <row r="14" spans="1:29" s="151" customFormat="1" ht="19.5" customHeight="1">
      <c r="A14" s="367" t="s">
        <v>48</v>
      </c>
      <c r="B14" s="368"/>
      <c r="C14" s="368"/>
      <c r="D14" s="368"/>
      <c r="E14" s="393">
        <v>688064</v>
      </c>
      <c r="F14" s="394"/>
      <c r="G14" s="395"/>
      <c r="H14" s="396">
        <v>3.9</v>
      </c>
      <c r="I14" s="397">
        <v>3.9</v>
      </c>
      <c r="J14" s="398">
        <v>691106</v>
      </c>
      <c r="K14" s="399"/>
      <c r="L14" s="400"/>
      <c r="M14" s="396">
        <v>2.7</v>
      </c>
      <c r="N14" s="397">
        <v>2.7</v>
      </c>
      <c r="O14" s="401">
        <v>746397</v>
      </c>
      <c r="P14" s="402"/>
      <c r="Q14" s="403"/>
      <c r="R14" s="396">
        <v>3.5</v>
      </c>
      <c r="S14" s="397"/>
      <c r="T14" s="401">
        <v>720275</v>
      </c>
      <c r="U14" s="402"/>
      <c r="V14" s="403"/>
      <c r="W14" s="396">
        <v>3.4931610620897344</v>
      </c>
      <c r="X14" s="397"/>
      <c r="Y14" s="401">
        <v>788751</v>
      </c>
      <c r="Z14" s="402"/>
      <c r="AA14" s="403"/>
      <c r="AB14" s="396">
        <f>Y14/Y5*100</f>
        <v>3.6846898027676227</v>
      </c>
      <c r="AC14" s="397"/>
    </row>
    <row r="15" spans="1:29" s="151" customFormat="1" ht="19.5" customHeight="1">
      <c r="A15" s="367" t="s">
        <v>49</v>
      </c>
      <c r="B15" s="368"/>
      <c r="C15" s="368"/>
      <c r="D15" s="368"/>
      <c r="E15" s="393">
        <v>2292700</v>
      </c>
      <c r="F15" s="394"/>
      <c r="G15" s="395"/>
      <c r="H15" s="396">
        <v>12.9</v>
      </c>
      <c r="I15" s="397">
        <v>12.9</v>
      </c>
      <c r="J15" s="398">
        <v>2752859</v>
      </c>
      <c r="K15" s="399"/>
      <c r="L15" s="400"/>
      <c r="M15" s="396">
        <v>10.9</v>
      </c>
      <c r="N15" s="397">
        <v>10.9</v>
      </c>
      <c r="O15" s="401">
        <v>2330329</v>
      </c>
      <c r="P15" s="402"/>
      <c r="Q15" s="403"/>
      <c r="R15" s="396">
        <v>11</v>
      </c>
      <c r="S15" s="397"/>
      <c r="T15" s="401">
        <v>2665852</v>
      </c>
      <c r="U15" s="402"/>
      <c r="V15" s="403"/>
      <c r="W15" s="396">
        <v>12.928743054658351</v>
      </c>
      <c r="X15" s="397"/>
      <c r="Y15" s="401">
        <v>3120170</v>
      </c>
      <c r="Z15" s="402"/>
      <c r="AA15" s="403"/>
      <c r="AB15" s="396">
        <f>Y15/Y5*100</f>
        <v>14.57603043533568</v>
      </c>
      <c r="AC15" s="397"/>
    </row>
    <row r="16" spans="1:29" s="151" customFormat="1" ht="19.5" customHeight="1">
      <c r="A16" s="367" t="s">
        <v>50</v>
      </c>
      <c r="B16" s="368"/>
      <c r="C16" s="368"/>
      <c r="D16" s="368"/>
      <c r="E16" s="393" t="s">
        <v>7</v>
      </c>
      <c r="F16" s="394"/>
      <c r="G16" s="395"/>
      <c r="H16" s="404" t="s">
        <v>7</v>
      </c>
      <c r="I16" s="405" t="s">
        <v>7</v>
      </c>
      <c r="J16" s="406" t="s">
        <v>176</v>
      </c>
      <c r="K16" s="407"/>
      <c r="L16" s="408"/>
      <c r="M16" s="409" t="s">
        <v>176</v>
      </c>
      <c r="N16" s="410" t="s">
        <v>7</v>
      </c>
      <c r="O16" s="411" t="s">
        <v>176</v>
      </c>
      <c r="P16" s="412"/>
      <c r="Q16" s="413"/>
      <c r="R16" s="409" t="s">
        <v>176</v>
      </c>
      <c r="S16" s="410"/>
      <c r="T16" s="411" t="s">
        <v>176</v>
      </c>
      <c r="U16" s="412"/>
      <c r="V16" s="413"/>
      <c r="W16" s="409" t="s">
        <v>176</v>
      </c>
      <c r="X16" s="410"/>
      <c r="Y16" s="411" t="s">
        <v>176</v>
      </c>
      <c r="Z16" s="412"/>
      <c r="AA16" s="413"/>
      <c r="AB16" s="409" t="s">
        <v>176</v>
      </c>
      <c r="AC16" s="410"/>
    </row>
    <row r="17" spans="1:29" s="151" customFormat="1" ht="19.5" customHeight="1">
      <c r="A17" s="367" t="s">
        <v>51</v>
      </c>
      <c r="B17" s="368"/>
      <c r="C17" s="368"/>
      <c r="D17" s="368"/>
      <c r="E17" s="393">
        <v>1751064</v>
      </c>
      <c r="F17" s="394"/>
      <c r="G17" s="395"/>
      <c r="H17" s="396">
        <v>9.9</v>
      </c>
      <c r="I17" s="397">
        <v>9.9</v>
      </c>
      <c r="J17" s="398">
        <v>1750419</v>
      </c>
      <c r="K17" s="399"/>
      <c r="L17" s="400"/>
      <c r="M17" s="396">
        <v>7</v>
      </c>
      <c r="N17" s="397">
        <v>7</v>
      </c>
      <c r="O17" s="401">
        <v>1911409</v>
      </c>
      <c r="P17" s="402"/>
      <c r="Q17" s="403"/>
      <c r="R17" s="396">
        <v>9.1</v>
      </c>
      <c r="S17" s="397"/>
      <c r="T17" s="401">
        <v>1925868</v>
      </c>
      <c r="U17" s="402"/>
      <c r="V17" s="403"/>
      <c r="W17" s="396">
        <v>9.3399980678555181</v>
      </c>
      <c r="X17" s="397"/>
      <c r="Y17" s="401">
        <v>1898700</v>
      </c>
      <c r="Z17" s="402"/>
      <c r="AA17" s="403"/>
      <c r="AB17" s="409">
        <f>Y17/Y5*100</f>
        <v>8.869872150418681</v>
      </c>
      <c r="AC17" s="410"/>
    </row>
    <row r="18" spans="1:29" s="151" customFormat="1" ht="19.5" customHeight="1">
      <c r="A18" s="367" t="s">
        <v>52</v>
      </c>
      <c r="B18" s="368"/>
      <c r="C18" s="368"/>
      <c r="D18" s="368"/>
      <c r="E18" s="393" t="s">
        <v>7</v>
      </c>
      <c r="F18" s="394"/>
      <c r="G18" s="395"/>
      <c r="H18" s="404" t="s">
        <v>7</v>
      </c>
      <c r="I18" s="405" t="s">
        <v>7</v>
      </c>
      <c r="J18" s="406" t="s">
        <v>7</v>
      </c>
      <c r="K18" s="407"/>
      <c r="L18" s="408"/>
      <c r="M18" s="409" t="s">
        <v>176</v>
      </c>
      <c r="N18" s="410" t="s">
        <v>7</v>
      </c>
      <c r="O18" s="411" t="s">
        <v>176</v>
      </c>
      <c r="P18" s="412"/>
      <c r="Q18" s="413"/>
      <c r="R18" s="409" t="s">
        <v>176</v>
      </c>
      <c r="S18" s="410"/>
      <c r="T18" s="411" t="s">
        <v>182</v>
      </c>
      <c r="U18" s="412"/>
      <c r="V18" s="413"/>
      <c r="W18" s="409" t="s">
        <v>176</v>
      </c>
      <c r="X18" s="410"/>
      <c r="Y18" s="411" t="s">
        <v>176</v>
      </c>
      <c r="Z18" s="412"/>
      <c r="AA18" s="413"/>
      <c r="AB18" s="409" t="s">
        <v>176</v>
      </c>
      <c r="AC18" s="410"/>
    </row>
    <row r="19" spans="1:29" s="151" customFormat="1" ht="19.5" customHeight="1">
      <c r="A19" s="427" t="s">
        <v>53</v>
      </c>
      <c r="B19" s="428"/>
      <c r="C19" s="428"/>
      <c r="D19" s="428"/>
      <c r="E19" s="429" t="s">
        <v>7</v>
      </c>
      <c r="F19" s="430"/>
      <c r="G19" s="431"/>
      <c r="H19" s="414" t="s">
        <v>7</v>
      </c>
      <c r="I19" s="415" t="s">
        <v>7</v>
      </c>
      <c r="J19" s="432" t="s">
        <v>7</v>
      </c>
      <c r="K19" s="433"/>
      <c r="L19" s="434"/>
      <c r="M19" s="414" t="s">
        <v>7</v>
      </c>
      <c r="N19" s="415" t="s">
        <v>7</v>
      </c>
      <c r="O19" s="416" t="s">
        <v>176</v>
      </c>
      <c r="P19" s="417"/>
      <c r="Q19" s="418"/>
      <c r="R19" s="414" t="s">
        <v>176</v>
      </c>
      <c r="S19" s="415"/>
      <c r="T19" s="416" t="s">
        <v>182</v>
      </c>
      <c r="U19" s="417"/>
      <c r="V19" s="418"/>
      <c r="W19" s="414" t="s">
        <v>176</v>
      </c>
      <c r="X19" s="415"/>
      <c r="Y19" s="416" t="s">
        <v>176</v>
      </c>
      <c r="Z19" s="417"/>
      <c r="AA19" s="418"/>
      <c r="AB19" s="414" t="s">
        <v>176</v>
      </c>
      <c r="AC19" s="415"/>
    </row>
    <row r="20" spans="1:29" s="148" customFormat="1" ht="11.25" customHeight="1">
      <c r="A20" s="153" t="s">
        <v>171</v>
      </c>
      <c r="B20" s="153"/>
      <c r="C20" s="154"/>
      <c r="J20" s="155"/>
      <c r="K20" s="155"/>
    </row>
    <row r="21" spans="1:29" s="148" customFormat="1" ht="24.75" customHeight="1">
      <c r="A21" s="156"/>
      <c r="B21" s="156"/>
      <c r="C21" s="154"/>
    </row>
    <row r="22" spans="1:29" s="237" customFormat="1" ht="15" customHeight="1">
      <c r="A22" s="157" t="s">
        <v>54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 t="s">
        <v>55</v>
      </c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</row>
    <row r="23" spans="1:29" ht="11.25" customHeight="1" thickBot="1">
      <c r="A23" s="158"/>
      <c r="B23" s="158"/>
      <c r="C23" s="159"/>
      <c r="D23" s="159"/>
      <c r="E23" s="159"/>
      <c r="F23" s="159"/>
      <c r="G23" s="159"/>
      <c r="H23" s="159"/>
      <c r="I23" s="160"/>
      <c r="J23" s="160"/>
      <c r="K23" s="160"/>
      <c r="L23" s="161"/>
      <c r="M23" s="161" t="s">
        <v>136</v>
      </c>
      <c r="N23" s="162"/>
      <c r="O23" s="151"/>
      <c r="P23" s="151"/>
      <c r="R23" s="151"/>
      <c r="S23" s="151"/>
      <c r="T23" s="164"/>
      <c r="U23" s="165"/>
      <c r="V23" s="164"/>
      <c r="W23" s="164"/>
      <c r="X23" s="164"/>
      <c r="Y23" s="164"/>
      <c r="Z23" s="161"/>
      <c r="AA23" s="161" t="s">
        <v>136</v>
      </c>
    </row>
    <row r="24" spans="1:29" ht="19.5" customHeight="1">
      <c r="A24" s="419" t="s">
        <v>36</v>
      </c>
      <c r="B24" s="420"/>
      <c r="C24" s="421"/>
      <c r="D24" s="422" t="s">
        <v>167</v>
      </c>
      <c r="E24" s="423"/>
      <c r="F24" s="424" t="s">
        <v>168</v>
      </c>
      <c r="G24" s="423"/>
      <c r="H24" s="424" t="s">
        <v>177</v>
      </c>
      <c r="I24" s="425"/>
      <c r="J24" s="426" t="s">
        <v>186</v>
      </c>
      <c r="K24" s="425"/>
      <c r="L24" s="426" t="s">
        <v>191</v>
      </c>
      <c r="M24" s="435"/>
      <c r="N24" s="166"/>
      <c r="O24" s="419" t="s">
        <v>36</v>
      </c>
      <c r="P24" s="420"/>
      <c r="Q24" s="421"/>
      <c r="R24" s="422" t="s">
        <v>158</v>
      </c>
      <c r="S24" s="423"/>
      <c r="T24" s="424" t="s">
        <v>168</v>
      </c>
      <c r="U24" s="423"/>
      <c r="V24" s="424" t="s">
        <v>177</v>
      </c>
      <c r="W24" s="423"/>
      <c r="X24" s="426" t="s">
        <v>186</v>
      </c>
      <c r="Y24" s="423"/>
      <c r="Z24" s="426" t="s">
        <v>191</v>
      </c>
      <c r="AA24" s="435"/>
      <c r="AB24" s="167"/>
    </row>
    <row r="25" spans="1:29" ht="19.5" customHeight="1">
      <c r="A25" s="436" t="s">
        <v>153</v>
      </c>
      <c r="B25" s="437"/>
      <c r="C25" s="438"/>
      <c r="D25" s="439">
        <v>1136105</v>
      </c>
      <c r="E25" s="440"/>
      <c r="F25" s="441">
        <v>1203489</v>
      </c>
      <c r="G25" s="440"/>
      <c r="H25" s="441">
        <v>1702525</v>
      </c>
      <c r="I25" s="442"/>
      <c r="J25" s="441">
        <v>802404</v>
      </c>
      <c r="K25" s="442"/>
      <c r="L25" s="441">
        <v>865553</v>
      </c>
      <c r="M25" s="443"/>
      <c r="N25" s="238"/>
      <c r="O25" s="444" t="s">
        <v>157</v>
      </c>
      <c r="P25" s="445"/>
      <c r="Q25" s="446"/>
      <c r="R25" s="447">
        <v>4144667</v>
      </c>
      <c r="S25" s="448"/>
      <c r="T25" s="449">
        <v>3381209</v>
      </c>
      <c r="U25" s="448"/>
      <c r="V25" s="449">
        <v>3830736</v>
      </c>
      <c r="W25" s="448"/>
      <c r="X25" s="449">
        <v>4188672</v>
      </c>
      <c r="Y25" s="448"/>
      <c r="Z25" s="449">
        <v>4221966</v>
      </c>
      <c r="AA25" s="450"/>
      <c r="AB25" s="238"/>
    </row>
    <row r="26" spans="1:29" ht="19.5" customHeight="1">
      <c r="A26" s="367" t="s">
        <v>154</v>
      </c>
      <c r="B26" s="368"/>
      <c r="C26" s="451"/>
      <c r="D26" s="452">
        <v>1635810</v>
      </c>
      <c r="E26" s="453"/>
      <c r="F26" s="454">
        <v>1648426</v>
      </c>
      <c r="G26" s="453"/>
      <c r="H26" s="454">
        <v>1827035</v>
      </c>
      <c r="I26" s="455"/>
      <c r="J26" s="454">
        <v>1855180</v>
      </c>
      <c r="K26" s="455"/>
      <c r="L26" s="454">
        <v>1833753</v>
      </c>
      <c r="M26" s="456"/>
      <c r="N26" s="238"/>
      <c r="O26" s="457" t="s">
        <v>57</v>
      </c>
      <c r="P26" s="458"/>
      <c r="Q26" s="459"/>
      <c r="R26" s="460">
        <v>2302459</v>
      </c>
      <c r="S26" s="461"/>
      <c r="T26" s="462">
        <v>2137716</v>
      </c>
      <c r="U26" s="461"/>
      <c r="V26" s="462">
        <v>2241387</v>
      </c>
      <c r="W26" s="461"/>
      <c r="X26" s="462">
        <v>2304136</v>
      </c>
      <c r="Y26" s="461"/>
      <c r="Z26" s="462">
        <v>2277025</v>
      </c>
      <c r="AA26" s="463"/>
      <c r="AB26" s="239"/>
    </row>
    <row r="27" spans="1:29" ht="19.5" customHeight="1">
      <c r="A27" s="427" t="s">
        <v>155</v>
      </c>
      <c r="B27" s="428"/>
      <c r="C27" s="464"/>
      <c r="D27" s="465">
        <v>20616901</v>
      </c>
      <c r="E27" s="466"/>
      <c r="F27" s="467">
        <v>20171964</v>
      </c>
      <c r="G27" s="466"/>
      <c r="H27" s="467">
        <v>20047454</v>
      </c>
      <c r="I27" s="468"/>
      <c r="J27" s="467">
        <v>18994678</v>
      </c>
      <c r="K27" s="468"/>
      <c r="L27" s="467">
        <v>18026477</v>
      </c>
      <c r="M27" s="473"/>
      <c r="N27" s="238"/>
      <c r="O27" s="367" t="s">
        <v>156</v>
      </c>
      <c r="P27" s="368"/>
      <c r="Q27" s="451"/>
      <c r="R27" s="474">
        <v>330389</v>
      </c>
      <c r="S27" s="475"/>
      <c r="T27" s="476">
        <v>330706</v>
      </c>
      <c r="U27" s="475"/>
      <c r="V27" s="476">
        <v>623159</v>
      </c>
      <c r="W27" s="475"/>
      <c r="X27" s="476">
        <v>523695</v>
      </c>
      <c r="Y27" s="475"/>
      <c r="Z27" s="454">
        <v>480287</v>
      </c>
      <c r="AA27" s="456"/>
      <c r="AB27" s="238"/>
    </row>
    <row r="28" spans="1:29" ht="19.5" customHeight="1">
      <c r="A28" s="469" t="s">
        <v>170</v>
      </c>
      <c r="B28" s="469"/>
      <c r="C28" s="469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470" t="s">
        <v>160</v>
      </c>
      <c r="P28" s="471"/>
      <c r="Q28" s="472"/>
      <c r="R28" s="465">
        <v>1511819</v>
      </c>
      <c r="S28" s="466"/>
      <c r="T28" s="467">
        <v>912787</v>
      </c>
      <c r="U28" s="466"/>
      <c r="V28" s="467">
        <v>966190</v>
      </c>
      <c r="W28" s="466"/>
      <c r="X28" s="467">
        <v>1360841</v>
      </c>
      <c r="Y28" s="466"/>
      <c r="Z28" s="467">
        <v>1464654</v>
      </c>
      <c r="AA28" s="473"/>
      <c r="AB28" s="238"/>
    </row>
    <row r="29" spans="1:29" ht="11.25" customHeight="1">
      <c r="L29" s="157"/>
      <c r="M29" s="157"/>
      <c r="N29" s="157"/>
      <c r="O29" s="168" t="s">
        <v>170</v>
      </c>
      <c r="P29" s="168"/>
      <c r="Q29" s="168"/>
      <c r="R29" s="168"/>
      <c r="S29" s="169"/>
      <c r="T29" s="169"/>
      <c r="U29" s="169"/>
      <c r="V29" s="169"/>
      <c r="W29" s="169"/>
      <c r="X29" s="169"/>
      <c r="Y29" s="169"/>
      <c r="Z29" s="169"/>
      <c r="AA29" s="151"/>
    </row>
    <row r="30" spans="1:29" ht="10.5" customHeight="1">
      <c r="L30" s="164"/>
      <c r="M30" s="164"/>
      <c r="N30" s="151"/>
      <c r="O30" s="151"/>
      <c r="P30" s="151"/>
      <c r="Q30" s="151"/>
      <c r="R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</row>
    <row r="31" spans="1:29" ht="15" customHeight="1">
      <c r="L31" s="170"/>
      <c r="M31" s="170"/>
      <c r="S31" s="170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</row>
    <row r="32" spans="1:29" ht="16.5" customHeight="1">
      <c r="L32" s="171"/>
      <c r="M32" s="171"/>
      <c r="S32" s="17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</row>
    <row r="33" spans="1:30" ht="16.5" customHeight="1">
      <c r="L33" s="172"/>
      <c r="M33" s="172"/>
      <c r="S33" s="172"/>
      <c r="T33" s="151"/>
      <c r="U33" s="151"/>
    </row>
    <row r="34" spans="1:30" ht="16.5" customHeight="1">
      <c r="L34" s="172"/>
      <c r="M34" s="172"/>
      <c r="S34" s="171"/>
      <c r="T34" s="151"/>
      <c r="U34" s="151"/>
      <c r="V34" s="173"/>
      <c r="W34" s="173"/>
      <c r="X34" s="173"/>
      <c r="Y34" s="173"/>
      <c r="Z34" s="173"/>
      <c r="AA34" s="173"/>
      <c r="AB34" s="173"/>
      <c r="AC34" s="173"/>
      <c r="AD34" s="173"/>
    </row>
    <row r="35" spans="1:30" ht="16.5" customHeight="1">
      <c r="L35" s="171"/>
      <c r="M35" s="171"/>
      <c r="S35" s="17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</row>
    <row r="36" spans="1:30" ht="10.5" customHeight="1"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</row>
    <row r="37" spans="1:30" ht="16.5" customHeight="1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</row>
    <row r="38" spans="1:30" ht="16.5" customHeight="1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</row>
  </sheetData>
  <mergeCells count="236">
    <mergeCell ref="A27:C27"/>
    <mergeCell ref="D27:E27"/>
    <mergeCell ref="F27:G27"/>
    <mergeCell ref="H27:I27"/>
    <mergeCell ref="J27:K27"/>
    <mergeCell ref="Z27:AA27"/>
    <mergeCell ref="A28:C28"/>
    <mergeCell ref="O28:Q28"/>
    <mergeCell ref="R28:S28"/>
    <mergeCell ref="T28:U28"/>
    <mergeCell ref="V28:W28"/>
    <mergeCell ref="X28:Y28"/>
    <mergeCell ref="Z28:AA28"/>
    <mergeCell ref="L27:M27"/>
    <mergeCell ref="O27:Q27"/>
    <mergeCell ref="R27:S27"/>
    <mergeCell ref="T27:U27"/>
    <mergeCell ref="V27:W27"/>
    <mergeCell ref="X27:Y27"/>
    <mergeCell ref="V25:W25"/>
    <mergeCell ref="X25:Y25"/>
    <mergeCell ref="Z25:AA25"/>
    <mergeCell ref="A26:C26"/>
    <mergeCell ref="D26:E26"/>
    <mergeCell ref="F26:G26"/>
    <mergeCell ref="H26:I26"/>
    <mergeCell ref="J26:K26"/>
    <mergeCell ref="L26:M26"/>
    <mergeCell ref="O26:Q26"/>
    <mergeCell ref="R26:S26"/>
    <mergeCell ref="T26:U26"/>
    <mergeCell ref="V26:W26"/>
    <mergeCell ref="X26:Y26"/>
    <mergeCell ref="Z26:AA26"/>
    <mergeCell ref="A25:C25"/>
    <mergeCell ref="D25:E25"/>
    <mergeCell ref="F25:G25"/>
    <mergeCell ref="H25:I25"/>
    <mergeCell ref="J25:K25"/>
    <mergeCell ref="L25:M25"/>
    <mergeCell ref="O25:Q25"/>
    <mergeCell ref="R25:S25"/>
    <mergeCell ref="T25:U25"/>
    <mergeCell ref="R19:S19"/>
    <mergeCell ref="T19:V19"/>
    <mergeCell ref="W19:X19"/>
    <mergeCell ref="Y19:AA19"/>
    <mergeCell ref="AB19:AC19"/>
    <mergeCell ref="A24:C24"/>
    <mergeCell ref="D24:E24"/>
    <mergeCell ref="F24:G24"/>
    <mergeCell ref="H24:I24"/>
    <mergeCell ref="J24:K24"/>
    <mergeCell ref="A19:D19"/>
    <mergeCell ref="E19:G19"/>
    <mergeCell ref="H19:I19"/>
    <mergeCell ref="J19:L19"/>
    <mergeCell ref="M19:N19"/>
    <mergeCell ref="O19:Q19"/>
    <mergeCell ref="Z24:AA24"/>
    <mergeCell ref="L24:M24"/>
    <mergeCell ref="O24:Q24"/>
    <mergeCell ref="R24:S24"/>
    <mergeCell ref="T24:U24"/>
    <mergeCell ref="V24:W24"/>
    <mergeCell ref="X24:Y24"/>
    <mergeCell ref="O18:Q18"/>
    <mergeCell ref="R18:S18"/>
    <mergeCell ref="T18:V18"/>
    <mergeCell ref="W18:X18"/>
    <mergeCell ref="Y18:AA18"/>
    <mergeCell ref="AB18:AC18"/>
    <mergeCell ref="R17:S17"/>
    <mergeCell ref="T17:V17"/>
    <mergeCell ref="W17:X17"/>
    <mergeCell ref="Y17:AA17"/>
    <mergeCell ref="AB17:AC17"/>
    <mergeCell ref="O17:Q17"/>
    <mergeCell ref="A18:D18"/>
    <mergeCell ref="E18:G18"/>
    <mergeCell ref="H18:I18"/>
    <mergeCell ref="J18:L18"/>
    <mergeCell ref="M18:N18"/>
    <mergeCell ref="A17:D17"/>
    <mergeCell ref="E17:G17"/>
    <mergeCell ref="H17:I17"/>
    <mergeCell ref="J17:L17"/>
    <mergeCell ref="M17:N17"/>
    <mergeCell ref="O16:Q16"/>
    <mergeCell ref="R16:S16"/>
    <mergeCell ref="T16:V16"/>
    <mergeCell ref="W16:X16"/>
    <mergeCell ref="Y16:AA16"/>
    <mergeCell ref="AB16:AC16"/>
    <mergeCell ref="R15:S15"/>
    <mergeCell ref="T15:V15"/>
    <mergeCell ref="W15:X15"/>
    <mergeCell ref="Y15:AA15"/>
    <mergeCell ref="AB15:AC15"/>
    <mergeCell ref="O15:Q15"/>
    <mergeCell ref="A16:D16"/>
    <mergeCell ref="E16:G16"/>
    <mergeCell ref="H16:I16"/>
    <mergeCell ref="J16:L16"/>
    <mergeCell ref="M16:N16"/>
    <mergeCell ref="A15:D15"/>
    <mergeCell ref="E15:G15"/>
    <mergeCell ref="H15:I15"/>
    <mergeCell ref="J15:L15"/>
    <mergeCell ref="M15:N15"/>
    <mergeCell ref="O14:Q14"/>
    <mergeCell ref="R14:S14"/>
    <mergeCell ref="T14:V14"/>
    <mergeCell ref="W14:X14"/>
    <mergeCell ref="Y14:AA14"/>
    <mergeCell ref="AB14:AC14"/>
    <mergeCell ref="R13:S13"/>
    <mergeCell ref="T13:V13"/>
    <mergeCell ref="W13:X13"/>
    <mergeCell ref="Y13:AA13"/>
    <mergeCell ref="AB13:AC13"/>
    <mergeCell ref="O13:Q13"/>
    <mergeCell ref="A14:D14"/>
    <mergeCell ref="E14:G14"/>
    <mergeCell ref="H14:I14"/>
    <mergeCell ref="J14:L14"/>
    <mergeCell ref="M14:N14"/>
    <mergeCell ref="A13:D13"/>
    <mergeCell ref="E13:G13"/>
    <mergeCell ref="H13:I13"/>
    <mergeCell ref="J13:L13"/>
    <mergeCell ref="M13:N13"/>
    <mergeCell ref="O12:Q12"/>
    <mergeCell ref="R12:S12"/>
    <mergeCell ref="T12:V12"/>
    <mergeCell ref="W12:X12"/>
    <mergeCell ref="Y12:AA12"/>
    <mergeCell ref="AB12:AC12"/>
    <mergeCell ref="R11:S11"/>
    <mergeCell ref="T11:V11"/>
    <mergeCell ref="W11:X11"/>
    <mergeCell ref="Y11:AA11"/>
    <mergeCell ref="AB11:AC11"/>
    <mergeCell ref="O11:Q11"/>
    <mergeCell ref="A12:D12"/>
    <mergeCell ref="E12:G12"/>
    <mergeCell ref="H12:I12"/>
    <mergeCell ref="J12:L12"/>
    <mergeCell ref="M12:N12"/>
    <mergeCell ref="A11:D11"/>
    <mergeCell ref="E11:G11"/>
    <mergeCell ref="H11:I11"/>
    <mergeCell ref="J11:L11"/>
    <mergeCell ref="M11:N11"/>
    <mergeCell ref="O10:Q10"/>
    <mergeCell ref="R10:S10"/>
    <mergeCell ref="T10:V10"/>
    <mergeCell ref="W10:X10"/>
    <mergeCell ref="Y10:AA10"/>
    <mergeCell ref="AB10:AC10"/>
    <mergeCell ref="R9:S9"/>
    <mergeCell ref="T9:V9"/>
    <mergeCell ref="W9:X9"/>
    <mergeCell ref="Y9:AA9"/>
    <mergeCell ref="AB9:AC9"/>
    <mergeCell ref="O9:Q9"/>
    <mergeCell ref="A10:D10"/>
    <mergeCell ref="E10:G10"/>
    <mergeCell ref="H10:I10"/>
    <mergeCell ref="J10:L10"/>
    <mergeCell ref="M10:N10"/>
    <mergeCell ref="A9:D9"/>
    <mergeCell ref="E9:G9"/>
    <mergeCell ref="H9:I9"/>
    <mergeCell ref="J9:L9"/>
    <mergeCell ref="M9:N9"/>
    <mergeCell ref="O8:Q8"/>
    <mergeCell ref="R8:S8"/>
    <mergeCell ref="T8:V8"/>
    <mergeCell ref="W8:X8"/>
    <mergeCell ref="Y8:AA8"/>
    <mergeCell ref="AB8:AC8"/>
    <mergeCell ref="R7:S7"/>
    <mergeCell ref="T7:V7"/>
    <mergeCell ref="W7:X7"/>
    <mergeCell ref="Y7:AA7"/>
    <mergeCell ref="AB7:AC7"/>
    <mergeCell ref="O7:Q7"/>
    <mergeCell ref="A8:D8"/>
    <mergeCell ref="E8:G8"/>
    <mergeCell ref="H8:I8"/>
    <mergeCell ref="J8:L8"/>
    <mergeCell ref="M8:N8"/>
    <mergeCell ref="A7:D7"/>
    <mergeCell ref="E7:G7"/>
    <mergeCell ref="H7:I7"/>
    <mergeCell ref="J7:L7"/>
    <mergeCell ref="M7:N7"/>
    <mergeCell ref="O6:Q6"/>
    <mergeCell ref="R6:S6"/>
    <mergeCell ref="T6:V6"/>
    <mergeCell ref="W6:X6"/>
    <mergeCell ref="Y6:AA6"/>
    <mergeCell ref="AB6:AC6"/>
    <mergeCell ref="R5:S5"/>
    <mergeCell ref="T5:V5"/>
    <mergeCell ref="W5:X5"/>
    <mergeCell ref="Y5:AA5"/>
    <mergeCell ref="AB5:AC5"/>
    <mergeCell ref="O5:Q5"/>
    <mergeCell ref="A6:D6"/>
    <mergeCell ref="E6:G6"/>
    <mergeCell ref="H6:I6"/>
    <mergeCell ref="J6:L6"/>
    <mergeCell ref="M6:N6"/>
    <mergeCell ref="A5:D5"/>
    <mergeCell ref="E5:G5"/>
    <mergeCell ref="H5:I5"/>
    <mergeCell ref="J5:L5"/>
    <mergeCell ref="M5:N5"/>
    <mergeCell ref="O4:Q4"/>
    <mergeCell ref="R4:S4"/>
    <mergeCell ref="T4:V4"/>
    <mergeCell ref="W4:X4"/>
    <mergeCell ref="Y4:AA4"/>
    <mergeCell ref="AB4:AC4"/>
    <mergeCell ref="A3:D4"/>
    <mergeCell ref="E3:I3"/>
    <mergeCell ref="J3:N3"/>
    <mergeCell ref="O3:S3"/>
    <mergeCell ref="T3:X3"/>
    <mergeCell ref="Y3:AC3"/>
    <mergeCell ref="E4:G4"/>
    <mergeCell ref="H4:I4"/>
    <mergeCell ref="J4:L4"/>
    <mergeCell ref="M4:N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83" firstPageNumber="48" orientation="landscape" r:id="rId1"/>
  <headerFooter alignWithMargins="0">
    <oddHeader>&amp;R&amp;"ＭＳ 明朝,標準"&amp;6財政</oddHeader>
    <oddFooter>&amp;C&amp;"ＭＳ 明朝,標準"&amp;8&amp;A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42595-D94F-4BC9-ADD1-60B30FDC0FA7}">
  <dimension ref="A1:CF324"/>
  <sheetViews>
    <sheetView showGridLines="0" view="pageBreakPreview" zoomScaleNormal="100" zoomScaleSheetLayoutView="100" workbookViewId="0">
      <selection activeCell="B3" sqref="B3"/>
    </sheetView>
  </sheetViews>
  <sheetFormatPr defaultRowHeight="13.5"/>
  <cols>
    <col min="1" max="1" width="3.75" style="2" customWidth="1"/>
    <col min="2" max="2" width="21.875" style="128" customWidth="1"/>
    <col min="3" max="5" width="11.625" style="2" customWidth="1"/>
    <col min="6" max="6" width="4.125" style="2" customWidth="1"/>
    <col min="7" max="7" width="3.75" style="2" customWidth="1"/>
    <col min="8" max="8" width="21.875" style="2" customWidth="1"/>
    <col min="9" max="11" width="11.625" style="2" customWidth="1"/>
    <col min="12" max="15" width="9.625" style="2" customWidth="1"/>
    <col min="16" max="16384" width="9" style="2"/>
  </cols>
  <sheetData>
    <row r="1" spans="1:12" ht="9" customHeight="1"/>
    <row r="2" spans="1:12" ht="12" customHeight="1"/>
    <row r="3" spans="1:12" s="4" customFormat="1" ht="15" customHeight="1">
      <c r="A3" s="3" t="s">
        <v>58</v>
      </c>
      <c r="F3" s="5"/>
      <c r="G3" s="5"/>
      <c r="H3" s="3"/>
      <c r="I3" s="3"/>
      <c r="J3" s="3"/>
      <c r="K3" s="3"/>
      <c r="L3" s="5"/>
    </row>
    <row r="4" spans="1:12" s="4" customFormat="1" ht="13.5" customHeight="1">
      <c r="A4" s="3"/>
      <c r="F4" s="5"/>
      <c r="G4" s="5"/>
      <c r="H4" s="3"/>
      <c r="I4" s="3"/>
      <c r="J4" s="3"/>
      <c r="K4" s="3"/>
      <c r="L4" s="5"/>
    </row>
    <row r="5" spans="1:12" s="9" customFormat="1" ht="11.45" customHeight="1" thickBot="1">
      <c r="A5" s="6" t="s">
        <v>162</v>
      </c>
      <c r="C5" s="7"/>
      <c r="D5" s="7"/>
      <c r="E5" s="236" t="s">
        <v>56</v>
      </c>
      <c r="F5" s="85"/>
      <c r="G5" s="6" t="s">
        <v>163</v>
      </c>
      <c r="H5" s="6"/>
      <c r="I5" s="7"/>
      <c r="J5" s="7"/>
      <c r="K5" s="236" t="s">
        <v>56</v>
      </c>
      <c r="L5" s="8"/>
    </row>
    <row r="6" spans="1:12" s="9" customFormat="1" ht="16.5" customHeight="1">
      <c r="A6" s="477" t="s">
        <v>59</v>
      </c>
      <c r="B6" s="478"/>
      <c r="C6" s="47" t="s">
        <v>192</v>
      </c>
      <c r="D6" s="129" t="s">
        <v>181</v>
      </c>
      <c r="E6" s="49" t="s">
        <v>193</v>
      </c>
      <c r="F6" s="130"/>
      <c r="G6" s="479" t="s">
        <v>59</v>
      </c>
      <c r="H6" s="480"/>
      <c r="I6" s="14" t="s">
        <v>194</v>
      </c>
      <c r="J6" s="131" t="s">
        <v>181</v>
      </c>
      <c r="K6" s="16" t="s">
        <v>193</v>
      </c>
    </row>
    <row r="7" spans="1:12" s="136" customFormat="1" ht="18" customHeight="1">
      <c r="A7" s="481" t="s">
        <v>60</v>
      </c>
      <c r="B7" s="482"/>
      <c r="C7" s="132">
        <v>4412693</v>
      </c>
      <c r="D7" s="133">
        <v>4356463</v>
      </c>
      <c r="E7" s="133">
        <v>4167177</v>
      </c>
      <c r="F7" s="134"/>
      <c r="G7" s="483" t="s">
        <v>60</v>
      </c>
      <c r="H7" s="484"/>
      <c r="I7" s="132">
        <v>4356068</v>
      </c>
      <c r="J7" s="133">
        <v>4286662</v>
      </c>
      <c r="K7" s="135">
        <v>4167103</v>
      </c>
    </row>
    <row r="8" spans="1:12" s="9" customFormat="1" ht="18" customHeight="1">
      <c r="A8" s="485" t="s">
        <v>61</v>
      </c>
      <c r="B8" s="486"/>
      <c r="C8" s="137">
        <v>940178</v>
      </c>
      <c r="D8" s="138">
        <v>900904</v>
      </c>
      <c r="E8" s="139">
        <v>862257</v>
      </c>
      <c r="F8" s="140"/>
      <c r="G8" s="485" t="s">
        <v>62</v>
      </c>
      <c r="H8" s="486"/>
      <c r="I8" s="141">
        <v>41675</v>
      </c>
      <c r="J8" s="138">
        <v>72361</v>
      </c>
      <c r="K8" s="139">
        <v>26930</v>
      </c>
    </row>
    <row r="9" spans="1:12" s="9" customFormat="1" ht="18" customHeight="1">
      <c r="A9" s="485" t="s">
        <v>26</v>
      </c>
      <c r="B9" s="486"/>
      <c r="C9" s="137">
        <v>75</v>
      </c>
      <c r="D9" s="138">
        <v>40</v>
      </c>
      <c r="E9" s="139">
        <v>57</v>
      </c>
      <c r="F9" s="140"/>
      <c r="G9" s="485" t="s">
        <v>63</v>
      </c>
      <c r="H9" s="486"/>
      <c r="I9" s="141">
        <v>2995435</v>
      </c>
      <c r="J9" s="138">
        <v>2977265</v>
      </c>
      <c r="K9" s="139">
        <v>2867238</v>
      </c>
    </row>
    <row r="10" spans="1:12" s="9" customFormat="1" ht="18" customHeight="1">
      <c r="A10" s="485" t="s">
        <v>27</v>
      </c>
      <c r="B10" s="486"/>
      <c r="C10" s="137">
        <v>2355</v>
      </c>
      <c r="D10" s="138">
        <v>18</v>
      </c>
      <c r="E10" s="139">
        <v>275</v>
      </c>
      <c r="F10" s="140"/>
      <c r="G10" s="485" t="s">
        <v>65</v>
      </c>
      <c r="H10" s="486"/>
      <c r="I10" s="141">
        <v>1260163</v>
      </c>
      <c r="J10" s="138">
        <v>1183538</v>
      </c>
      <c r="K10" s="139">
        <v>1229398</v>
      </c>
    </row>
    <row r="11" spans="1:12" s="9" customFormat="1" ht="18" customHeight="1">
      <c r="A11" s="485" t="s">
        <v>28</v>
      </c>
      <c r="B11" s="486"/>
      <c r="C11" s="137">
        <v>3076912</v>
      </c>
      <c r="D11" s="138">
        <v>3084573</v>
      </c>
      <c r="E11" s="139">
        <v>2921983</v>
      </c>
      <c r="F11" s="140"/>
      <c r="G11" s="485" t="s">
        <v>66</v>
      </c>
      <c r="H11" s="486"/>
      <c r="I11" s="141">
        <v>0</v>
      </c>
      <c r="J11" s="138">
        <v>0</v>
      </c>
      <c r="K11" s="139">
        <v>1</v>
      </c>
    </row>
    <row r="12" spans="1:12" s="9" customFormat="1" ht="18" customHeight="1">
      <c r="A12" s="485" t="s">
        <v>29</v>
      </c>
      <c r="B12" s="486"/>
      <c r="C12" s="137">
        <v>253</v>
      </c>
      <c r="D12" s="138">
        <v>159</v>
      </c>
      <c r="E12" s="142">
        <v>147</v>
      </c>
      <c r="F12" s="140"/>
      <c r="G12" s="485" t="s">
        <v>184</v>
      </c>
      <c r="H12" s="486"/>
      <c r="I12" s="141">
        <v>0</v>
      </c>
      <c r="J12" s="138">
        <v>0</v>
      </c>
      <c r="K12" s="139">
        <v>0</v>
      </c>
    </row>
    <row r="13" spans="1:12" s="9" customFormat="1" ht="18" customHeight="1">
      <c r="A13" s="485" t="s">
        <v>31</v>
      </c>
      <c r="B13" s="486"/>
      <c r="C13" s="137">
        <v>302897</v>
      </c>
      <c r="D13" s="138">
        <v>276777</v>
      </c>
      <c r="E13" s="139">
        <v>292049</v>
      </c>
      <c r="F13" s="140"/>
      <c r="G13" s="485" t="s">
        <v>67</v>
      </c>
      <c r="H13" s="486"/>
      <c r="I13" s="141">
        <v>29385</v>
      </c>
      <c r="J13" s="138">
        <v>29745</v>
      </c>
      <c r="K13" s="139">
        <v>28606</v>
      </c>
    </row>
    <row r="14" spans="1:12" s="9" customFormat="1" ht="18" customHeight="1">
      <c r="A14" s="485" t="s">
        <v>32</v>
      </c>
      <c r="B14" s="486"/>
      <c r="C14" s="137">
        <v>62764</v>
      </c>
      <c r="D14" s="138">
        <v>56625</v>
      </c>
      <c r="E14" s="142">
        <v>69802</v>
      </c>
      <c r="F14" s="140"/>
      <c r="G14" s="485" t="s">
        <v>68</v>
      </c>
      <c r="H14" s="486"/>
      <c r="I14" s="141">
        <v>0</v>
      </c>
      <c r="J14" s="138">
        <v>0</v>
      </c>
      <c r="K14" s="142">
        <v>0</v>
      </c>
    </row>
    <row r="15" spans="1:12" s="9" customFormat="1" ht="18" customHeight="1">
      <c r="A15" s="485" t="s">
        <v>33</v>
      </c>
      <c r="B15" s="486"/>
      <c r="C15" s="137">
        <v>27259</v>
      </c>
      <c r="D15" s="138">
        <v>37367</v>
      </c>
      <c r="E15" s="139">
        <v>20607</v>
      </c>
      <c r="F15" s="140"/>
      <c r="G15" s="485" t="s">
        <v>69</v>
      </c>
      <c r="H15" s="486"/>
      <c r="I15" s="141">
        <v>0</v>
      </c>
      <c r="J15" s="138">
        <v>0</v>
      </c>
      <c r="K15" s="142">
        <v>0</v>
      </c>
    </row>
    <row r="16" spans="1:12" s="9" customFormat="1" ht="18" customHeight="1">
      <c r="A16" s="487" t="s">
        <v>185</v>
      </c>
      <c r="B16" s="488"/>
      <c r="C16" s="119">
        <v>0</v>
      </c>
      <c r="D16" s="145">
        <v>0</v>
      </c>
      <c r="E16" s="251">
        <v>0</v>
      </c>
      <c r="F16" s="140"/>
      <c r="G16" s="485" t="s">
        <v>70</v>
      </c>
      <c r="H16" s="486"/>
      <c r="I16" s="141">
        <v>29410</v>
      </c>
      <c r="J16" s="138">
        <v>23753</v>
      </c>
      <c r="K16" s="139">
        <v>14930</v>
      </c>
    </row>
    <row r="17" spans="1:84" s="9" customFormat="1" ht="18" customHeight="1">
      <c r="A17" s="65" t="s">
        <v>72</v>
      </c>
      <c r="B17" s="37"/>
      <c r="C17" s="249"/>
      <c r="D17" s="249"/>
      <c r="E17" s="37"/>
      <c r="F17" s="250"/>
      <c r="G17" s="487" t="s">
        <v>71</v>
      </c>
      <c r="H17" s="488"/>
      <c r="I17" s="118">
        <v>0</v>
      </c>
      <c r="J17" s="145">
        <v>0</v>
      </c>
      <c r="K17" s="146">
        <v>0</v>
      </c>
    </row>
    <row r="18" spans="1:84" s="9" customFormat="1" ht="11.25" customHeight="1">
      <c r="B18" s="128"/>
      <c r="C18" s="144"/>
      <c r="D18" s="144"/>
      <c r="E18" s="144"/>
      <c r="G18" s="244" t="s">
        <v>72</v>
      </c>
      <c r="H18" s="37"/>
      <c r="I18" s="37"/>
      <c r="J18" s="37"/>
      <c r="K18" s="37"/>
    </row>
    <row r="19" spans="1:84" s="9" customFormat="1" ht="16.5" customHeight="1">
      <c r="B19" s="128"/>
      <c r="C19" s="2"/>
      <c r="D19" s="2"/>
      <c r="E19" s="2"/>
      <c r="H19" s="59"/>
    </row>
    <row r="20" spans="1:84" s="9" customFormat="1" ht="16.5" customHeight="1">
      <c r="B20" s="128"/>
      <c r="C20" s="2"/>
      <c r="D20" s="2"/>
      <c r="E20" s="2"/>
      <c r="H20" s="59"/>
    </row>
    <row r="21" spans="1:84" s="9" customFormat="1" ht="16.5" customHeight="1">
      <c r="B21" s="128"/>
      <c r="C21" s="2"/>
      <c r="D21" s="2"/>
      <c r="E21" s="2"/>
      <c r="H21" s="59"/>
    </row>
    <row r="22" spans="1:84" s="9" customFormat="1" ht="16.5" customHeight="1">
      <c r="B22" s="128"/>
      <c r="C22" s="2"/>
      <c r="D22" s="2"/>
      <c r="E22" s="2"/>
      <c r="H22" s="59"/>
    </row>
    <row r="23" spans="1:84" s="9" customFormat="1" ht="16.5" customHeight="1">
      <c r="B23" s="128"/>
      <c r="C23" s="2"/>
      <c r="D23" s="2"/>
      <c r="E23" s="2"/>
      <c r="H23" s="59"/>
    </row>
    <row r="24" spans="1:84" s="9" customFormat="1" ht="16.5" customHeight="1">
      <c r="B24" s="128"/>
      <c r="C24" s="2"/>
      <c r="D24" s="2"/>
      <c r="E24" s="2"/>
      <c r="CF24" s="147" t="s">
        <v>64</v>
      </c>
    </row>
    <row r="25" spans="1:84" s="9" customFormat="1" ht="16.5" customHeight="1">
      <c r="B25" s="128"/>
      <c r="C25" s="2"/>
      <c r="D25" s="2"/>
      <c r="E25" s="2"/>
    </row>
    <row r="26" spans="1:84" s="9" customFormat="1" ht="16.5" customHeight="1">
      <c r="B26" s="128"/>
      <c r="C26" s="2"/>
      <c r="D26" s="2"/>
      <c r="E26" s="2"/>
      <c r="G26" s="2"/>
      <c r="H26" s="2"/>
      <c r="I26" s="2"/>
      <c r="J26" s="2"/>
      <c r="K26" s="2"/>
    </row>
    <row r="27" spans="1:84" s="9" customFormat="1" ht="16.5" customHeight="1">
      <c r="B27" s="128"/>
      <c r="C27" s="2"/>
      <c r="D27" s="2"/>
      <c r="E27" s="2"/>
      <c r="G27" s="2"/>
      <c r="H27" s="2"/>
      <c r="I27" s="2"/>
      <c r="J27" s="2"/>
      <c r="K27" s="2"/>
    </row>
    <row r="28" spans="1:84" s="9" customFormat="1" ht="16.5" customHeight="1">
      <c r="B28" s="128"/>
      <c r="C28" s="2"/>
      <c r="D28" s="2"/>
      <c r="E28" s="2"/>
      <c r="G28" s="2"/>
      <c r="H28" s="2"/>
      <c r="I28" s="2"/>
      <c r="J28" s="2"/>
      <c r="K28" s="2"/>
    </row>
    <row r="29" spans="1:84" s="9" customFormat="1" ht="16.5" customHeight="1">
      <c r="A29" s="2"/>
      <c r="B29" s="128"/>
      <c r="C29" s="2"/>
      <c r="D29" s="2"/>
      <c r="E29" s="2"/>
      <c r="G29" s="2"/>
      <c r="H29" s="2"/>
      <c r="I29" s="2"/>
      <c r="J29" s="2"/>
      <c r="K29" s="2"/>
    </row>
    <row r="30" spans="1:84" s="9" customFormat="1" ht="16.5" customHeight="1">
      <c r="A30" s="2"/>
      <c r="B30" s="128"/>
      <c r="C30" s="2"/>
      <c r="D30" s="2"/>
      <c r="E30" s="2"/>
      <c r="G30" s="2"/>
      <c r="H30" s="2"/>
      <c r="I30" s="2"/>
      <c r="J30" s="2"/>
      <c r="K30" s="2"/>
    </row>
    <row r="31" spans="1:84" s="9" customFormat="1" ht="16.5" customHeight="1">
      <c r="A31" s="2"/>
      <c r="B31" s="128"/>
      <c r="C31" s="2"/>
      <c r="D31" s="2"/>
      <c r="E31" s="2"/>
      <c r="G31" s="2"/>
      <c r="H31" s="2"/>
      <c r="I31" s="2"/>
      <c r="J31" s="2"/>
      <c r="K31" s="2"/>
    </row>
    <row r="32" spans="1:84" s="9" customFormat="1" ht="16.5" customHeight="1">
      <c r="A32" s="2"/>
      <c r="B32" s="128"/>
      <c r="C32" s="2"/>
      <c r="D32" s="2"/>
      <c r="E32" s="2"/>
      <c r="G32" s="2"/>
      <c r="H32" s="2"/>
      <c r="I32" s="2"/>
      <c r="J32" s="2"/>
      <c r="K32" s="2"/>
    </row>
    <row r="33" spans="1:11" s="9" customFormat="1" ht="16.5" customHeight="1">
      <c r="A33" s="2"/>
      <c r="B33" s="128"/>
      <c r="C33" s="2"/>
      <c r="D33" s="2"/>
      <c r="E33" s="2"/>
      <c r="G33" s="2"/>
      <c r="H33" s="2"/>
      <c r="I33" s="2"/>
      <c r="J33" s="2"/>
      <c r="K33" s="2"/>
    </row>
    <row r="34" spans="1:11" s="9" customFormat="1" ht="16.5" customHeight="1">
      <c r="A34" s="2"/>
      <c r="B34" s="128"/>
      <c r="C34" s="2"/>
      <c r="D34" s="2"/>
      <c r="E34" s="2"/>
      <c r="G34" s="2"/>
      <c r="H34" s="2"/>
      <c r="I34" s="2"/>
      <c r="J34" s="2"/>
      <c r="K34" s="2"/>
    </row>
    <row r="35" spans="1:11" s="9" customFormat="1" ht="16.5" customHeight="1">
      <c r="A35" s="2"/>
      <c r="B35" s="128"/>
      <c r="C35" s="2"/>
      <c r="D35" s="2"/>
      <c r="E35" s="2"/>
      <c r="G35" s="2"/>
      <c r="H35" s="2"/>
      <c r="I35" s="2"/>
      <c r="J35" s="2"/>
      <c r="K35" s="2"/>
    </row>
    <row r="36" spans="1:11" s="9" customFormat="1" ht="16.5" customHeight="1">
      <c r="A36" s="2"/>
      <c r="B36" s="128"/>
      <c r="C36" s="2"/>
      <c r="D36" s="2"/>
      <c r="E36" s="2"/>
      <c r="G36" s="2"/>
      <c r="H36" s="2"/>
      <c r="I36" s="2"/>
      <c r="J36" s="2"/>
      <c r="K36" s="2"/>
    </row>
    <row r="37" spans="1:11" s="9" customFormat="1" ht="16.5" customHeight="1">
      <c r="A37" s="2"/>
      <c r="B37" s="128"/>
      <c r="C37" s="2"/>
      <c r="D37" s="2"/>
      <c r="E37" s="2"/>
      <c r="G37" s="2"/>
      <c r="H37" s="2"/>
      <c r="I37" s="2"/>
      <c r="J37" s="2"/>
      <c r="K37" s="2"/>
    </row>
    <row r="38" spans="1:11" ht="12" customHeight="1"/>
    <row r="39" spans="1:11" ht="18.75" customHeight="1"/>
    <row r="40" spans="1:11" ht="18.75" customHeight="1"/>
    <row r="41" spans="1:11" ht="18.75" customHeight="1"/>
    <row r="42" spans="1:11" ht="18.75" customHeight="1"/>
    <row r="43" spans="1:11" ht="18.75" customHeight="1"/>
    <row r="44" spans="1:11" ht="18.75" customHeight="1"/>
    <row r="45" spans="1:11" ht="18.75" customHeight="1"/>
    <row r="46" spans="1:11" ht="18.75" customHeight="1"/>
    <row r="47" spans="1:11" ht="18.75" customHeight="1"/>
    <row r="48" spans="1:11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</sheetData>
  <mergeCells count="23">
    <mergeCell ref="A15:B15"/>
    <mergeCell ref="G15:H15"/>
    <mergeCell ref="A16:B16"/>
    <mergeCell ref="G16:H16"/>
    <mergeCell ref="G17:H17"/>
    <mergeCell ref="A12:B12"/>
    <mergeCell ref="G12:H12"/>
    <mergeCell ref="A13:B13"/>
    <mergeCell ref="G13:H13"/>
    <mergeCell ref="A14:B14"/>
    <mergeCell ref="G14:H14"/>
    <mergeCell ref="A9:B9"/>
    <mergeCell ref="G9:H9"/>
    <mergeCell ref="A10:B10"/>
    <mergeCell ref="G10:H10"/>
    <mergeCell ref="A11:B11"/>
    <mergeCell ref="G11:H11"/>
    <mergeCell ref="A6:B6"/>
    <mergeCell ref="G6:H6"/>
    <mergeCell ref="A7:B7"/>
    <mergeCell ref="G7:H7"/>
    <mergeCell ref="A8:B8"/>
    <mergeCell ref="G8:H8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40080-272E-4AD6-8DA5-C13B994ED5C0}">
  <dimension ref="A1:I324"/>
  <sheetViews>
    <sheetView showGridLines="0" view="pageBreakPreview" zoomScaleNormal="100" zoomScaleSheetLayoutView="100" workbookViewId="0">
      <selection activeCell="A3" sqref="A3"/>
    </sheetView>
  </sheetViews>
  <sheetFormatPr defaultRowHeight="13.5"/>
  <cols>
    <col min="1" max="1" width="23.625" style="2" customWidth="1"/>
    <col min="2" max="4" width="11.625" style="2" customWidth="1"/>
    <col min="5" max="5" width="4.125" style="2" customWidth="1"/>
    <col min="6" max="6" width="23.625" style="2" customWidth="1"/>
    <col min="7" max="9" width="11.625" style="2" customWidth="1"/>
    <col min="10" max="16384" width="9" style="2"/>
  </cols>
  <sheetData>
    <row r="1" spans="1:9" ht="9" customHeight="1"/>
    <row r="2" spans="1:9" ht="12" customHeight="1"/>
    <row r="3" spans="1:9" s="4" customFormat="1" ht="15" customHeight="1">
      <c r="A3" s="3" t="s">
        <v>73</v>
      </c>
      <c r="C3" s="3"/>
      <c r="D3" s="3"/>
      <c r="E3" s="5"/>
    </row>
    <row r="4" spans="1:9" s="4" customFormat="1" ht="11.25" customHeight="1">
      <c r="A4" s="3"/>
      <c r="B4" s="3"/>
      <c r="C4" s="3"/>
      <c r="D4" s="3"/>
      <c r="E4" s="5"/>
    </row>
    <row r="5" spans="1:9" s="9" customFormat="1" ht="11.45" customHeight="1" thickBot="1">
      <c r="A5" s="6" t="s">
        <v>162</v>
      </c>
      <c r="B5" s="7"/>
      <c r="C5" s="7"/>
      <c r="D5" s="236" t="s">
        <v>56</v>
      </c>
      <c r="E5" s="8"/>
      <c r="F5" s="6" t="s">
        <v>163</v>
      </c>
      <c r="G5" s="7"/>
      <c r="H5" s="7"/>
      <c r="I5" s="236" t="s">
        <v>56</v>
      </c>
    </row>
    <row r="6" spans="1:9" s="9" customFormat="1" ht="17.25" customHeight="1">
      <c r="A6" s="240" t="s">
        <v>59</v>
      </c>
      <c r="B6" s="10" t="s">
        <v>194</v>
      </c>
      <c r="C6" s="11" t="s">
        <v>181</v>
      </c>
      <c r="D6" s="12" t="s">
        <v>193</v>
      </c>
      <c r="F6" s="13" t="s">
        <v>59</v>
      </c>
      <c r="G6" s="14" t="s">
        <v>194</v>
      </c>
      <c r="H6" s="15" t="s">
        <v>186</v>
      </c>
      <c r="I6" s="16" t="s">
        <v>190</v>
      </c>
    </row>
    <row r="7" spans="1:9" s="21" customFormat="1" ht="17.25" customHeight="1">
      <c r="A7" s="17" t="s">
        <v>13</v>
      </c>
      <c r="B7" s="18">
        <v>542818</v>
      </c>
      <c r="C7" s="19">
        <v>587701</v>
      </c>
      <c r="D7" s="20">
        <v>633973</v>
      </c>
      <c r="F7" s="22" t="s">
        <v>13</v>
      </c>
      <c r="G7" s="18">
        <v>541372</v>
      </c>
      <c r="H7" s="19">
        <v>585699</v>
      </c>
      <c r="I7" s="20">
        <v>632053</v>
      </c>
    </row>
    <row r="8" spans="1:9" s="9" customFormat="1" ht="17.25" customHeight="1">
      <c r="A8" s="23" t="s">
        <v>74</v>
      </c>
      <c r="B8" s="24">
        <v>456857</v>
      </c>
      <c r="C8" s="25">
        <v>491758</v>
      </c>
      <c r="D8" s="26">
        <v>529173</v>
      </c>
      <c r="F8" s="27" t="s">
        <v>62</v>
      </c>
      <c r="G8" s="24">
        <v>5287</v>
      </c>
      <c r="H8" s="25">
        <v>5367</v>
      </c>
      <c r="I8" s="26">
        <v>5587</v>
      </c>
    </row>
    <row r="9" spans="1:9" s="9" customFormat="1" ht="17.25" customHeight="1">
      <c r="A9" s="23" t="s">
        <v>31</v>
      </c>
      <c r="B9" s="24">
        <v>83925</v>
      </c>
      <c r="C9" s="25">
        <v>93545</v>
      </c>
      <c r="D9" s="26">
        <v>102161</v>
      </c>
      <c r="F9" s="29" t="s">
        <v>75</v>
      </c>
      <c r="G9" s="24">
        <v>535284</v>
      </c>
      <c r="H9" s="25">
        <v>579384</v>
      </c>
      <c r="I9" s="28">
        <v>625879</v>
      </c>
    </row>
    <row r="10" spans="1:9" s="9" customFormat="1" ht="17.25" customHeight="1">
      <c r="A10" s="23" t="s">
        <v>32</v>
      </c>
      <c r="B10" s="24">
        <v>1204</v>
      </c>
      <c r="C10" s="25">
        <v>1445</v>
      </c>
      <c r="D10" s="26">
        <v>2002</v>
      </c>
      <c r="F10" s="27" t="s">
        <v>70</v>
      </c>
      <c r="G10" s="24">
        <v>801</v>
      </c>
      <c r="H10" s="25">
        <v>948</v>
      </c>
      <c r="I10" s="28">
        <v>587</v>
      </c>
    </row>
    <row r="11" spans="1:9" s="9" customFormat="1" ht="17.25" customHeight="1">
      <c r="A11" s="36" t="s">
        <v>33</v>
      </c>
      <c r="B11" s="252">
        <v>832</v>
      </c>
      <c r="C11" s="253">
        <v>953</v>
      </c>
      <c r="D11" s="255">
        <v>637</v>
      </c>
      <c r="F11" s="30" t="s">
        <v>71</v>
      </c>
      <c r="G11" s="31">
        <v>0</v>
      </c>
      <c r="H11" s="32">
        <v>0</v>
      </c>
      <c r="I11" s="33">
        <v>0</v>
      </c>
    </row>
    <row r="12" spans="1:9" s="9" customFormat="1" ht="17.25" customHeight="1">
      <c r="A12" s="9" t="s">
        <v>72</v>
      </c>
      <c r="B12" s="254"/>
      <c r="C12" s="254"/>
      <c r="D12" s="254"/>
      <c r="F12" s="34" t="s">
        <v>72</v>
      </c>
      <c r="G12" s="35"/>
      <c r="H12" s="35"/>
      <c r="I12" s="35"/>
    </row>
    <row r="13" spans="1:9" s="9" customFormat="1" ht="14.25" customHeight="1"/>
    <row r="14" spans="1:9" s="9" customFormat="1" ht="16.5" customHeight="1">
      <c r="A14" s="38" t="s">
        <v>76</v>
      </c>
      <c r="C14" s="3"/>
      <c r="D14" s="3"/>
    </row>
    <row r="15" spans="1:9" s="9" customFormat="1" ht="11.25" customHeight="1">
      <c r="A15" s="3"/>
      <c r="B15" s="39"/>
      <c r="C15" s="39"/>
      <c r="D15" s="39"/>
      <c r="G15" s="40"/>
      <c r="H15" s="40"/>
      <c r="I15" s="40"/>
    </row>
    <row r="16" spans="1:9" s="9" customFormat="1" ht="16.5" customHeight="1" thickBot="1">
      <c r="A16" s="6" t="s">
        <v>162</v>
      </c>
      <c r="B16" s="7"/>
      <c r="C16" s="7"/>
      <c r="D16" s="236" t="s">
        <v>56</v>
      </c>
      <c r="F16" s="6" t="s">
        <v>163</v>
      </c>
      <c r="G16" s="41"/>
      <c r="H16" s="41"/>
      <c r="I16" s="236" t="s">
        <v>56</v>
      </c>
    </row>
    <row r="17" spans="1:9" s="9" customFormat="1" ht="18" customHeight="1">
      <c r="A17" s="42" t="s">
        <v>77</v>
      </c>
      <c r="B17" s="43" t="s">
        <v>194</v>
      </c>
      <c r="C17" s="44" t="s">
        <v>186</v>
      </c>
      <c r="D17" s="45" t="s">
        <v>190</v>
      </c>
      <c r="E17" s="46"/>
      <c r="F17" s="42" t="s">
        <v>77</v>
      </c>
      <c r="G17" s="47" t="s">
        <v>194</v>
      </c>
      <c r="H17" s="48" t="s">
        <v>186</v>
      </c>
      <c r="I17" s="49" t="s">
        <v>190</v>
      </c>
    </row>
    <row r="18" spans="1:9" s="9" customFormat="1" ht="18" customHeight="1">
      <c r="A18" s="50" t="s">
        <v>13</v>
      </c>
      <c r="B18" s="51">
        <v>2934523</v>
      </c>
      <c r="C18" s="52">
        <v>3071021</v>
      </c>
      <c r="D18" s="53">
        <v>3153686</v>
      </c>
      <c r="E18" s="46"/>
      <c r="F18" s="54" t="s">
        <v>13</v>
      </c>
      <c r="G18" s="51">
        <v>2846938</v>
      </c>
      <c r="H18" s="52">
        <v>2997383</v>
      </c>
      <c r="I18" s="53">
        <v>3060516</v>
      </c>
    </row>
    <row r="19" spans="1:9" s="9" customFormat="1" ht="18" customHeight="1">
      <c r="A19" s="55" t="s">
        <v>78</v>
      </c>
      <c r="B19" s="56">
        <v>785326</v>
      </c>
      <c r="C19" s="57">
        <v>789886</v>
      </c>
      <c r="D19" s="58">
        <v>797965</v>
      </c>
      <c r="E19" s="46"/>
      <c r="F19" s="59" t="s">
        <v>62</v>
      </c>
      <c r="G19" s="56">
        <v>33906</v>
      </c>
      <c r="H19" s="57">
        <v>30878</v>
      </c>
      <c r="I19" s="58">
        <v>39392</v>
      </c>
    </row>
    <row r="20" spans="1:9" s="9" customFormat="1" ht="18" customHeight="1">
      <c r="A20" s="55" t="s">
        <v>26</v>
      </c>
      <c r="B20" s="56">
        <v>1</v>
      </c>
      <c r="C20" s="57">
        <v>0</v>
      </c>
      <c r="D20" s="58">
        <v>0</v>
      </c>
      <c r="E20" s="46"/>
      <c r="F20" s="59" t="s">
        <v>63</v>
      </c>
      <c r="G20" s="56">
        <v>2670065</v>
      </c>
      <c r="H20" s="57">
        <v>2747036</v>
      </c>
      <c r="I20" s="58">
        <v>2814830</v>
      </c>
    </row>
    <row r="21" spans="1:9" s="9" customFormat="1" ht="18" customHeight="1">
      <c r="A21" s="55" t="s">
        <v>27</v>
      </c>
      <c r="B21" s="56">
        <v>572365</v>
      </c>
      <c r="C21" s="57">
        <v>571261</v>
      </c>
      <c r="D21" s="58">
        <v>626643</v>
      </c>
      <c r="E21" s="46"/>
      <c r="F21" s="59" t="s">
        <v>80</v>
      </c>
      <c r="G21" s="56">
        <v>138640</v>
      </c>
      <c r="H21" s="57">
        <v>141480</v>
      </c>
      <c r="I21" s="58">
        <v>149751</v>
      </c>
    </row>
    <row r="22" spans="1:9" s="9" customFormat="1" ht="18" customHeight="1">
      <c r="A22" s="55" t="s">
        <v>79</v>
      </c>
      <c r="B22" s="56">
        <v>745833</v>
      </c>
      <c r="C22" s="57">
        <v>771561</v>
      </c>
      <c r="D22" s="58">
        <v>778321</v>
      </c>
      <c r="E22" s="46"/>
      <c r="F22" s="59" t="s">
        <v>81</v>
      </c>
      <c r="G22" s="56">
        <v>0</v>
      </c>
      <c r="H22" s="57">
        <v>0</v>
      </c>
      <c r="I22" s="60">
        <v>0</v>
      </c>
    </row>
    <row r="23" spans="1:9" s="21" customFormat="1" ht="18" customHeight="1">
      <c r="A23" s="55" t="s">
        <v>28</v>
      </c>
      <c r="B23" s="56">
        <v>398956</v>
      </c>
      <c r="C23" s="57">
        <v>415087</v>
      </c>
      <c r="D23" s="58">
        <v>423301</v>
      </c>
      <c r="E23" s="61"/>
      <c r="F23" s="59" t="s">
        <v>68</v>
      </c>
      <c r="G23" s="56">
        <v>1221</v>
      </c>
      <c r="H23" s="57">
        <v>73278</v>
      </c>
      <c r="I23" s="58">
        <v>36971</v>
      </c>
    </row>
    <row r="24" spans="1:9" s="9" customFormat="1" ht="18" customHeight="1">
      <c r="A24" s="55" t="s">
        <v>29</v>
      </c>
      <c r="B24" s="56">
        <v>891</v>
      </c>
      <c r="C24" s="57">
        <v>652</v>
      </c>
      <c r="D24" s="58">
        <v>658</v>
      </c>
      <c r="E24" s="46"/>
      <c r="F24" s="59" t="s">
        <v>70</v>
      </c>
      <c r="G24" s="56">
        <v>3106</v>
      </c>
      <c r="H24" s="57">
        <v>4711</v>
      </c>
      <c r="I24" s="58">
        <v>19572</v>
      </c>
    </row>
    <row r="25" spans="1:9" s="9" customFormat="1" ht="18" customHeight="1">
      <c r="A25" s="55" t="s">
        <v>31</v>
      </c>
      <c r="B25" s="56">
        <v>426459</v>
      </c>
      <c r="C25" s="57">
        <v>434839</v>
      </c>
      <c r="D25" s="58">
        <v>453080</v>
      </c>
      <c r="E25" s="46"/>
      <c r="F25" s="62" t="s">
        <v>71</v>
      </c>
      <c r="G25" s="63">
        <v>0</v>
      </c>
      <c r="H25" s="64">
        <v>0</v>
      </c>
      <c r="I25" s="33">
        <v>0</v>
      </c>
    </row>
    <row r="26" spans="1:9" s="9" customFormat="1" ht="18" customHeight="1">
      <c r="A26" s="55" t="s">
        <v>32</v>
      </c>
      <c r="B26" s="56">
        <v>4459</v>
      </c>
      <c r="C26" s="57">
        <v>87585</v>
      </c>
      <c r="D26" s="58">
        <v>73638</v>
      </c>
      <c r="F26" s="65" t="s">
        <v>82</v>
      </c>
    </row>
    <row r="27" spans="1:9" s="9" customFormat="1" ht="18" customHeight="1">
      <c r="A27" s="55" t="s">
        <v>34</v>
      </c>
      <c r="B27" s="56">
        <v>0</v>
      </c>
      <c r="C27" s="66">
        <v>0</v>
      </c>
      <c r="D27" s="58">
        <v>0</v>
      </c>
    </row>
    <row r="28" spans="1:9" s="9" customFormat="1" ht="18" customHeight="1">
      <c r="A28" s="67" t="s">
        <v>33</v>
      </c>
      <c r="B28" s="68">
        <v>233</v>
      </c>
      <c r="C28" s="69">
        <v>150</v>
      </c>
      <c r="D28" s="70">
        <v>80</v>
      </c>
    </row>
    <row r="29" spans="1:9" s="9" customFormat="1" ht="11.25" customHeight="1">
      <c r="A29" s="335" t="s">
        <v>82</v>
      </c>
    </row>
    <row r="30" spans="1:9" s="9" customFormat="1" ht="16.5" customHeight="1"/>
    <row r="31" spans="1:9" s="9" customFormat="1" ht="16.5" customHeight="1">
      <c r="A31" s="2"/>
      <c r="B31" s="2"/>
      <c r="C31" s="2"/>
      <c r="D31" s="2"/>
    </row>
    <row r="32" spans="1:9" s="9" customFormat="1" ht="16.5" customHeight="1">
      <c r="A32" s="2"/>
      <c r="B32" s="2"/>
      <c r="C32" s="2"/>
      <c r="D32" s="2"/>
    </row>
    <row r="33" spans="1:4" s="9" customFormat="1" ht="16.5" customHeight="1">
      <c r="A33" s="2"/>
      <c r="B33" s="2"/>
      <c r="C33" s="2"/>
      <c r="D33" s="2"/>
    </row>
    <row r="34" spans="1:4" s="9" customFormat="1" ht="16.5" customHeight="1">
      <c r="A34" s="2"/>
      <c r="B34" s="2"/>
      <c r="C34" s="2"/>
      <c r="D34" s="2"/>
    </row>
    <row r="35" spans="1:4" s="9" customFormat="1" ht="16.5" customHeight="1">
      <c r="A35" s="2"/>
      <c r="B35" s="2"/>
      <c r="C35" s="2"/>
      <c r="D35" s="2"/>
    </row>
    <row r="36" spans="1:4" s="9" customFormat="1" ht="16.5" customHeight="1">
      <c r="A36" s="2"/>
      <c r="B36" s="2"/>
      <c r="C36" s="2"/>
      <c r="D36" s="2"/>
    </row>
    <row r="37" spans="1:4" s="9" customFormat="1" ht="16.5" customHeight="1">
      <c r="A37" s="2"/>
      <c r="B37" s="2"/>
      <c r="C37" s="2"/>
      <c r="D37" s="2"/>
    </row>
    <row r="38" spans="1:4" ht="12" customHeight="1"/>
    <row r="39" spans="1:4" ht="18.75" customHeight="1"/>
    <row r="40" spans="1:4" ht="18.75" customHeight="1"/>
    <row r="41" spans="1:4" ht="18.75" customHeight="1"/>
    <row r="42" spans="1:4" ht="18.75" customHeight="1"/>
    <row r="43" spans="1:4" ht="18.75" customHeight="1"/>
    <row r="44" spans="1:4" ht="18.75" customHeight="1"/>
    <row r="45" spans="1:4" ht="18.75" customHeight="1"/>
    <row r="46" spans="1:4" ht="18.75" customHeight="1"/>
    <row r="47" spans="1:4" ht="18.75" customHeight="1"/>
    <row r="48" spans="1:4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</sheetData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5FD4-B496-4571-B244-415FD016696D}">
  <dimension ref="A1:CM37"/>
  <sheetViews>
    <sheetView showGridLines="0" view="pageBreakPreview" zoomScaleNormal="100" zoomScaleSheetLayoutView="100" workbookViewId="0">
      <selection activeCell="B1" sqref="B1"/>
    </sheetView>
  </sheetViews>
  <sheetFormatPr defaultRowHeight="13.5"/>
  <cols>
    <col min="1" max="2" width="1.625" style="263" customWidth="1"/>
    <col min="3" max="3" width="5.125" style="263" bestFit="1" customWidth="1"/>
    <col min="4" max="4" width="13.875" style="263" bestFit="1" customWidth="1"/>
    <col min="5" max="5" width="1.625" style="263" customWidth="1"/>
    <col min="6" max="8" width="11.375" style="263" customWidth="1"/>
    <col min="9" max="9" width="6.875" style="263" customWidth="1"/>
    <col min="10" max="11" width="1.625" style="263" customWidth="1"/>
    <col min="12" max="12" width="5.125" style="263" customWidth="1"/>
    <col min="13" max="13" width="10.5" style="263" bestFit="1" customWidth="1"/>
    <col min="14" max="14" width="1.625" style="263" customWidth="1"/>
    <col min="15" max="17" width="11.375" style="263" customWidth="1"/>
    <col min="18" max="19" width="9.625" style="263" customWidth="1"/>
    <col min="20" max="16384" width="9" style="263"/>
  </cols>
  <sheetData>
    <row r="1" spans="1:17" s="257" customFormat="1" ht="15" customHeight="1">
      <c r="A1" s="256" t="s">
        <v>83</v>
      </c>
      <c r="I1" s="258"/>
      <c r="J1" s="256" t="s">
        <v>110</v>
      </c>
      <c r="K1" s="256"/>
      <c r="L1" s="256"/>
      <c r="M1" s="256"/>
      <c r="N1" s="256"/>
      <c r="O1" s="256"/>
      <c r="P1" s="256"/>
      <c r="Q1" s="256"/>
    </row>
    <row r="2" spans="1:17" ht="11.45" customHeight="1" thickBot="1">
      <c r="A2" s="259"/>
      <c r="B2" s="259"/>
      <c r="C2" s="259"/>
      <c r="D2" s="259"/>
      <c r="E2" s="259"/>
      <c r="F2" s="259"/>
      <c r="G2" s="259"/>
      <c r="H2" s="260" t="s">
        <v>56</v>
      </c>
      <c r="I2" s="261"/>
      <c r="J2" s="262"/>
      <c r="K2" s="262"/>
      <c r="L2" s="262"/>
      <c r="M2" s="262"/>
      <c r="N2" s="262"/>
      <c r="O2" s="262"/>
      <c r="P2" s="262"/>
      <c r="Q2" s="260" t="s">
        <v>56</v>
      </c>
    </row>
    <row r="3" spans="1:17" s="269" customFormat="1" ht="16.5" customHeight="1">
      <c r="A3" s="489" t="s">
        <v>84</v>
      </c>
      <c r="B3" s="490"/>
      <c r="C3" s="490"/>
      <c r="D3" s="490"/>
      <c r="E3" s="491"/>
      <c r="F3" s="264" t="s">
        <v>192</v>
      </c>
      <c r="G3" s="340" t="s">
        <v>183</v>
      </c>
      <c r="H3" s="341" t="s">
        <v>190</v>
      </c>
      <c r="I3" s="265"/>
      <c r="J3" s="489" t="s">
        <v>84</v>
      </c>
      <c r="K3" s="490"/>
      <c r="L3" s="490"/>
      <c r="M3" s="490"/>
      <c r="N3" s="491"/>
      <c r="O3" s="266" t="s">
        <v>192</v>
      </c>
      <c r="P3" s="267" t="s">
        <v>186</v>
      </c>
      <c r="Q3" s="268" t="s">
        <v>190</v>
      </c>
    </row>
    <row r="4" spans="1:17" s="269" customFormat="1" ht="15.75" customHeight="1">
      <c r="A4" s="492" t="s">
        <v>85</v>
      </c>
      <c r="B4" s="493"/>
      <c r="C4" s="493"/>
      <c r="D4" s="493"/>
      <c r="E4" s="494"/>
      <c r="F4" s="270"/>
      <c r="G4" s="271"/>
      <c r="H4" s="272"/>
      <c r="I4" s="328"/>
      <c r="J4" s="492" t="s">
        <v>85</v>
      </c>
      <c r="K4" s="493"/>
      <c r="L4" s="493"/>
      <c r="M4" s="493"/>
      <c r="N4" s="494"/>
      <c r="O4" s="273"/>
      <c r="P4" s="274"/>
      <c r="Q4" s="272"/>
    </row>
    <row r="5" spans="1:17" s="269" customFormat="1" ht="15.75" customHeight="1">
      <c r="A5" s="495" t="s">
        <v>86</v>
      </c>
      <c r="B5" s="496"/>
      <c r="C5" s="496"/>
      <c r="D5" s="496"/>
      <c r="E5" s="497"/>
      <c r="F5" s="275"/>
      <c r="G5" s="276"/>
      <c r="H5" s="277"/>
      <c r="I5" s="328"/>
      <c r="J5" s="495" t="s">
        <v>86</v>
      </c>
      <c r="K5" s="496"/>
      <c r="L5" s="496"/>
      <c r="M5" s="496"/>
      <c r="N5" s="497"/>
      <c r="O5" s="278"/>
      <c r="P5" s="279"/>
      <c r="Q5" s="277"/>
    </row>
    <row r="6" spans="1:17" s="287" customFormat="1" ht="15.75" customHeight="1">
      <c r="A6" s="498" t="s">
        <v>87</v>
      </c>
      <c r="B6" s="499"/>
      <c r="C6" s="499"/>
      <c r="D6" s="499"/>
      <c r="E6" s="280"/>
      <c r="F6" s="281">
        <v>933825</v>
      </c>
      <c r="G6" s="282">
        <v>925389</v>
      </c>
      <c r="H6" s="283">
        <f>SUM(H7:H9)</f>
        <v>911227</v>
      </c>
      <c r="I6" s="284"/>
      <c r="J6" s="498" t="s">
        <v>111</v>
      </c>
      <c r="K6" s="499"/>
      <c r="L6" s="499"/>
      <c r="M6" s="499"/>
      <c r="N6" s="280"/>
      <c r="O6" s="285">
        <v>1128101</v>
      </c>
      <c r="P6" s="286">
        <v>1110226</v>
      </c>
      <c r="Q6" s="283">
        <f>SUM(Q7:Q9)</f>
        <v>1237772</v>
      </c>
    </row>
    <row r="7" spans="1:17" s="269" customFormat="1" ht="15.75" customHeight="1">
      <c r="A7" s="288"/>
      <c r="B7" s="289"/>
      <c r="C7" s="289" t="s">
        <v>88</v>
      </c>
      <c r="D7" s="290" t="s">
        <v>89</v>
      </c>
      <c r="E7" s="291"/>
      <c r="F7" s="292">
        <v>764543</v>
      </c>
      <c r="G7" s="293">
        <v>757298</v>
      </c>
      <c r="H7" s="294">
        <v>740573</v>
      </c>
      <c r="I7" s="328"/>
      <c r="J7" s="288"/>
      <c r="K7" s="289"/>
      <c r="L7" s="289" t="s">
        <v>88</v>
      </c>
      <c r="M7" s="290" t="s">
        <v>89</v>
      </c>
      <c r="N7" s="291"/>
      <c r="O7" s="295">
        <v>853618</v>
      </c>
      <c r="P7" s="296">
        <v>874139</v>
      </c>
      <c r="Q7" s="294">
        <v>963524</v>
      </c>
    </row>
    <row r="8" spans="1:17" s="269" customFormat="1" ht="15.75" customHeight="1">
      <c r="A8" s="288"/>
      <c r="B8" s="289"/>
      <c r="C8" s="289" t="s">
        <v>90</v>
      </c>
      <c r="D8" s="290" t="s">
        <v>91</v>
      </c>
      <c r="E8" s="291"/>
      <c r="F8" s="292">
        <v>169282</v>
      </c>
      <c r="G8" s="293">
        <v>168091</v>
      </c>
      <c r="H8" s="294">
        <v>170651</v>
      </c>
      <c r="I8" s="328"/>
      <c r="J8" s="288"/>
      <c r="K8" s="289"/>
      <c r="L8" s="289" t="s">
        <v>90</v>
      </c>
      <c r="M8" s="290" t="s">
        <v>91</v>
      </c>
      <c r="N8" s="291"/>
      <c r="O8" s="295">
        <v>274483</v>
      </c>
      <c r="P8" s="296">
        <v>236087</v>
      </c>
      <c r="Q8" s="294">
        <v>274235</v>
      </c>
    </row>
    <row r="9" spans="1:17" s="269" customFormat="1" ht="15.75" customHeight="1">
      <c r="A9" s="288"/>
      <c r="B9" s="289"/>
      <c r="C9" s="289" t="s">
        <v>92</v>
      </c>
      <c r="D9" s="290" t="s">
        <v>93</v>
      </c>
      <c r="E9" s="291"/>
      <c r="F9" s="292">
        <v>0</v>
      </c>
      <c r="G9" s="293">
        <v>0</v>
      </c>
      <c r="H9" s="297">
        <v>3</v>
      </c>
      <c r="I9" s="328"/>
      <c r="J9" s="288"/>
      <c r="K9" s="289"/>
      <c r="L9" s="289" t="s">
        <v>92</v>
      </c>
      <c r="M9" s="290" t="s">
        <v>93</v>
      </c>
      <c r="N9" s="291"/>
      <c r="O9" s="295">
        <v>0</v>
      </c>
      <c r="P9" s="296">
        <v>0</v>
      </c>
      <c r="Q9" s="297">
        <v>13</v>
      </c>
    </row>
    <row r="10" spans="1:17" s="269" customFormat="1" ht="13.5" customHeight="1">
      <c r="A10" s="288"/>
      <c r="B10" s="289"/>
      <c r="C10" s="289"/>
      <c r="D10" s="290"/>
      <c r="E10" s="291"/>
      <c r="F10" s="292"/>
      <c r="G10" s="293"/>
      <c r="H10" s="297"/>
      <c r="I10" s="328"/>
      <c r="J10" s="288"/>
      <c r="K10" s="289"/>
      <c r="L10" s="289"/>
      <c r="M10" s="290"/>
      <c r="N10" s="291"/>
      <c r="O10" s="295"/>
      <c r="P10" s="296"/>
      <c r="Q10" s="297"/>
    </row>
    <row r="11" spans="1:17" s="269" customFormat="1" ht="15.75" customHeight="1">
      <c r="A11" s="495" t="s">
        <v>94</v>
      </c>
      <c r="B11" s="496"/>
      <c r="C11" s="496"/>
      <c r="D11" s="496"/>
      <c r="E11" s="497"/>
      <c r="F11" s="292"/>
      <c r="G11" s="293"/>
      <c r="H11" s="297"/>
      <c r="I11" s="328"/>
      <c r="J11" s="495" t="s">
        <v>94</v>
      </c>
      <c r="K11" s="496"/>
      <c r="L11" s="496"/>
      <c r="M11" s="496"/>
      <c r="N11" s="497"/>
      <c r="O11" s="295"/>
      <c r="P11" s="296"/>
      <c r="Q11" s="297"/>
    </row>
    <row r="12" spans="1:17" s="300" customFormat="1" ht="15.75" customHeight="1">
      <c r="A12" s="498" t="s">
        <v>95</v>
      </c>
      <c r="B12" s="499"/>
      <c r="C12" s="499"/>
      <c r="D12" s="499"/>
      <c r="E12" s="298"/>
      <c r="F12" s="281">
        <v>747584</v>
      </c>
      <c r="G12" s="282">
        <v>754582</v>
      </c>
      <c r="H12" s="283">
        <f>SUM(H13:H16)</f>
        <v>809231</v>
      </c>
      <c r="I12" s="299"/>
      <c r="J12" s="498" t="s">
        <v>112</v>
      </c>
      <c r="K12" s="499"/>
      <c r="L12" s="499"/>
      <c r="M12" s="499"/>
      <c r="N12" s="298"/>
      <c r="O12" s="285">
        <v>1257902</v>
      </c>
      <c r="P12" s="286">
        <v>1237475</v>
      </c>
      <c r="Q12" s="283">
        <f>SUM(Q13:Q16)</f>
        <v>1241444</v>
      </c>
    </row>
    <row r="13" spans="1:17" s="269" customFormat="1" ht="15.75" customHeight="1">
      <c r="A13" s="288"/>
      <c r="B13" s="289"/>
      <c r="C13" s="289" t="s">
        <v>88</v>
      </c>
      <c r="D13" s="290" t="s">
        <v>96</v>
      </c>
      <c r="E13" s="291"/>
      <c r="F13" s="292">
        <v>714060</v>
      </c>
      <c r="G13" s="293">
        <v>738763</v>
      </c>
      <c r="H13" s="294">
        <v>777277</v>
      </c>
      <c r="I13" s="328"/>
      <c r="J13" s="288"/>
      <c r="K13" s="289"/>
      <c r="L13" s="289" t="s">
        <v>88</v>
      </c>
      <c r="M13" s="290" t="s">
        <v>96</v>
      </c>
      <c r="N13" s="291"/>
      <c r="O13" s="295">
        <v>1053766</v>
      </c>
      <c r="P13" s="296">
        <v>1044968</v>
      </c>
      <c r="Q13" s="294">
        <v>1062674</v>
      </c>
    </row>
    <row r="14" spans="1:17" s="269" customFormat="1" ht="15.75" customHeight="1">
      <c r="A14" s="288"/>
      <c r="B14" s="289"/>
      <c r="C14" s="289" t="s">
        <v>90</v>
      </c>
      <c r="D14" s="290" t="s">
        <v>97</v>
      </c>
      <c r="E14" s="291"/>
      <c r="F14" s="292">
        <v>31791</v>
      </c>
      <c r="G14" s="293">
        <v>15656</v>
      </c>
      <c r="H14" s="294">
        <v>31442</v>
      </c>
      <c r="I14" s="328"/>
      <c r="J14" s="288"/>
      <c r="K14" s="289"/>
      <c r="L14" s="289" t="s">
        <v>90</v>
      </c>
      <c r="M14" s="290" t="s">
        <v>97</v>
      </c>
      <c r="N14" s="291"/>
      <c r="O14" s="295">
        <v>204023</v>
      </c>
      <c r="P14" s="296">
        <v>192038</v>
      </c>
      <c r="Q14" s="294">
        <v>177398</v>
      </c>
    </row>
    <row r="15" spans="1:17" s="269" customFormat="1" ht="15.75" customHeight="1">
      <c r="A15" s="288"/>
      <c r="B15" s="289"/>
      <c r="C15" s="289" t="s">
        <v>92</v>
      </c>
      <c r="D15" s="290" t="s">
        <v>98</v>
      </c>
      <c r="E15" s="291"/>
      <c r="F15" s="292">
        <v>1733</v>
      </c>
      <c r="G15" s="293">
        <v>163</v>
      </c>
      <c r="H15" s="294">
        <v>512</v>
      </c>
      <c r="I15" s="328"/>
      <c r="J15" s="288"/>
      <c r="K15" s="289"/>
      <c r="L15" s="289" t="s">
        <v>92</v>
      </c>
      <c r="M15" s="290" t="s">
        <v>98</v>
      </c>
      <c r="N15" s="291"/>
      <c r="O15" s="295">
        <v>113</v>
      </c>
      <c r="P15" s="296">
        <v>469</v>
      </c>
      <c r="Q15" s="294">
        <v>1372</v>
      </c>
    </row>
    <row r="16" spans="1:17" s="269" customFormat="1" ht="15.75" customHeight="1">
      <c r="A16" s="288"/>
      <c r="B16" s="289"/>
      <c r="C16" s="289" t="s">
        <v>99</v>
      </c>
      <c r="D16" s="290" t="s">
        <v>100</v>
      </c>
      <c r="E16" s="290"/>
      <c r="F16" s="292">
        <v>0</v>
      </c>
      <c r="G16" s="293">
        <v>0</v>
      </c>
      <c r="H16" s="297">
        <v>0</v>
      </c>
      <c r="I16" s="328"/>
      <c r="J16" s="288"/>
      <c r="K16" s="289"/>
      <c r="L16" s="289" t="s">
        <v>99</v>
      </c>
      <c r="M16" s="290" t="s">
        <v>100</v>
      </c>
      <c r="N16" s="290"/>
      <c r="O16" s="295">
        <v>0</v>
      </c>
      <c r="P16" s="296">
        <v>0</v>
      </c>
      <c r="Q16" s="297">
        <v>0</v>
      </c>
    </row>
    <row r="17" spans="1:17" s="269" customFormat="1" ht="15.75" customHeight="1">
      <c r="A17" s="278"/>
      <c r="B17" s="301"/>
      <c r="C17" s="301"/>
      <c r="D17" s="301"/>
      <c r="E17" s="301"/>
      <c r="F17" s="292"/>
      <c r="G17" s="293"/>
      <c r="H17" s="294"/>
      <c r="I17" s="328"/>
      <c r="J17" s="278"/>
      <c r="K17" s="301"/>
      <c r="L17" s="301"/>
      <c r="M17" s="301"/>
      <c r="N17" s="301"/>
      <c r="O17" s="295"/>
      <c r="P17" s="296"/>
      <c r="Q17" s="294"/>
    </row>
    <row r="18" spans="1:17" s="269" customFormat="1" ht="15.75" customHeight="1">
      <c r="A18" s="305" t="s">
        <v>101</v>
      </c>
      <c r="B18" s="306"/>
      <c r="C18" s="306"/>
      <c r="D18" s="306"/>
      <c r="E18" s="306"/>
      <c r="F18" s="302"/>
      <c r="G18" s="303"/>
      <c r="H18" s="304"/>
      <c r="I18" s="328"/>
      <c r="J18" s="500" t="s">
        <v>101</v>
      </c>
      <c r="K18" s="501"/>
      <c r="L18" s="501"/>
      <c r="M18" s="501"/>
      <c r="N18" s="502"/>
      <c r="O18" s="307"/>
      <c r="P18" s="308"/>
      <c r="Q18" s="304"/>
    </row>
    <row r="19" spans="1:17" s="269" customFormat="1" ht="15.75" customHeight="1">
      <c r="A19" s="495" t="s">
        <v>86</v>
      </c>
      <c r="B19" s="496"/>
      <c r="C19" s="496"/>
      <c r="D19" s="496"/>
      <c r="E19" s="497"/>
      <c r="F19" s="302"/>
      <c r="G19" s="303"/>
      <c r="H19" s="304"/>
      <c r="I19" s="265"/>
      <c r="J19" s="495" t="s">
        <v>86</v>
      </c>
      <c r="K19" s="496"/>
      <c r="L19" s="496"/>
      <c r="M19" s="496"/>
      <c r="N19" s="497"/>
      <c r="O19" s="307"/>
      <c r="P19" s="308"/>
      <c r="Q19" s="304"/>
    </row>
    <row r="20" spans="1:17" s="287" customFormat="1" ht="15.75" customHeight="1">
      <c r="A20" s="498" t="s">
        <v>102</v>
      </c>
      <c r="B20" s="499"/>
      <c r="C20" s="499"/>
      <c r="D20" s="499"/>
      <c r="E20" s="280"/>
      <c r="F20" s="281">
        <v>258301</v>
      </c>
      <c r="G20" s="282">
        <v>234813</v>
      </c>
      <c r="H20" s="283">
        <f>SUM(H21:H23)</f>
        <v>128745</v>
      </c>
      <c r="J20" s="498" t="s">
        <v>102</v>
      </c>
      <c r="K20" s="499"/>
      <c r="L20" s="499"/>
      <c r="M20" s="499"/>
      <c r="N20" s="280"/>
      <c r="O20" s="285">
        <v>755204</v>
      </c>
      <c r="P20" s="286">
        <v>681657</v>
      </c>
      <c r="Q20" s="283">
        <f>SUM(Q21:Q25)</f>
        <v>684855</v>
      </c>
    </row>
    <row r="21" spans="1:17" s="269" customFormat="1" ht="15.75" customHeight="1">
      <c r="A21" s="309"/>
      <c r="B21" s="310"/>
      <c r="C21" s="289" t="s">
        <v>88</v>
      </c>
      <c r="D21" s="290" t="s">
        <v>103</v>
      </c>
      <c r="E21" s="310"/>
      <c r="F21" s="311">
        <v>80000</v>
      </c>
      <c r="G21" s="312">
        <v>88600</v>
      </c>
      <c r="H21" s="297">
        <v>0</v>
      </c>
      <c r="J21" s="309"/>
      <c r="K21" s="310"/>
      <c r="L21" s="289" t="s">
        <v>88</v>
      </c>
      <c r="M21" s="290" t="s">
        <v>103</v>
      </c>
      <c r="N21" s="310"/>
      <c r="O21" s="313">
        <v>443300</v>
      </c>
      <c r="P21" s="314">
        <v>425700</v>
      </c>
      <c r="Q21" s="297">
        <v>394800</v>
      </c>
    </row>
    <row r="22" spans="1:17" s="269" customFormat="1" ht="15.75" customHeight="1">
      <c r="A22" s="288"/>
      <c r="B22" s="289"/>
      <c r="C22" s="289" t="s">
        <v>90</v>
      </c>
      <c r="D22" s="290" t="s">
        <v>104</v>
      </c>
      <c r="E22" s="291"/>
      <c r="F22" s="292">
        <v>173565</v>
      </c>
      <c r="G22" s="293">
        <v>133952</v>
      </c>
      <c r="H22" s="297">
        <v>109876</v>
      </c>
      <c r="J22" s="288"/>
      <c r="K22" s="289"/>
      <c r="L22" s="289" t="s">
        <v>90</v>
      </c>
      <c r="M22" s="290" t="s">
        <v>113</v>
      </c>
      <c r="N22" s="291"/>
      <c r="O22" s="295">
        <v>53066</v>
      </c>
      <c r="P22" s="296">
        <v>19000</v>
      </c>
      <c r="Q22" s="297">
        <v>45200</v>
      </c>
    </row>
    <row r="23" spans="1:17" s="269" customFormat="1" ht="15.75" customHeight="1">
      <c r="A23" s="288"/>
      <c r="B23" s="289"/>
      <c r="C23" s="289" t="s">
        <v>92</v>
      </c>
      <c r="D23" s="290" t="s">
        <v>105</v>
      </c>
      <c r="E23" s="291"/>
      <c r="F23" s="311">
        <v>4736</v>
      </c>
      <c r="G23" s="293">
        <v>12261</v>
      </c>
      <c r="H23" s="294">
        <v>18869</v>
      </c>
      <c r="J23" s="288"/>
      <c r="K23" s="289"/>
      <c r="L23" s="289" t="s">
        <v>92</v>
      </c>
      <c r="M23" s="315" t="s">
        <v>114</v>
      </c>
      <c r="N23" s="291"/>
      <c r="O23" s="313">
        <v>19417</v>
      </c>
      <c r="P23" s="296">
        <v>0</v>
      </c>
      <c r="Q23" s="294">
        <v>0</v>
      </c>
    </row>
    <row r="24" spans="1:17" s="269" customFormat="1" ht="15.75" customHeight="1">
      <c r="A24" s="288"/>
      <c r="B24" s="289"/>
      <c r="C24" s="289"/>
      <c r="D24" s="290"/>
      <c r="E24" s="291"/>
      <c r="F24" s="311"/>
      <c r="G24" s="293"/>
      <c r="H24" s="294"/>
      <c r="J24" s="288"/>
      <c r="K24" s="289"/>
      <c r="L24" s="289" t="s">
        <v>99</v>
      </c>
      <c r="M24" s="290" t="s">
        <v>115</v>
      </c>
      <c r="N24" s="291"/>
      <c r="O24" s="313">
        <v>29643</v>
      </c>
      <c r="P24" s="296">
        <v>26232</v>
      </c>
      <c r="Q24" s="294">
        <v>36523</v>
      </c>
    </row>
    <row r="25" spans="1:17" s="269" customFormat="1" ht="15.75" customHeight="1">
      <c r="A25" s="495" t="s">
        <v>94</v>
      </c>
      <c r="B25" s="496"/>
      <c r="C25" s="496"/>
      <c r="D25" s="496"/>
      <c r="E25" s="497"/>
      <c r="F25" s="292"/>
      <c r="G25" s="293"/>
      <c r="H25" s="294"/>
      <c r="J25" s="288"/>
      <c r="K25" s="289"/>
      <c r="L25" s="289" t="s">
        <v>116</v>
      </c>
      <c r="M25" s="290" t="s">
        <v>117</v>
      </c>
      <c r="N25" s="291"/>
      <c r="O25" s="313">
        <v>209778</v>
      </c>
      <c r="P25" s="314">
        <v>210725</v>
      </c>
      <c r="Q25" s="297">
        <v>208332</v>
      </c>
    </row>
    <row r="26" spans="1:17" s="269" customFormat="1" ht="15.75" customHeight="1">
      <c r="A26" s="498" t="s">
        <v>106</v>
      </c>
      <c r="B26" s="499"/>
      <c r="C26" s="499"/>
      <c r="D26" s="499"/>
      <c r="E26" s="298"/>
      <c r="F26" s="281">
        <v>543151</v>
      </c>
      <c r="G26" s="316">
        <v>650468</v>
      </c>
      <c r="H26" s="283">
        <f>SUM(H27:H28)</f>
        <v>394537</v>
      </c>
      <c r="J26" s="288"/>
      <c r="K26" s="289"/>
      <c r="L26" s="289"/>
      <c r="M26" s="290"/>
      <c r="N26" s="291"/>
      <c r="O26" s="313"/>
      <c r="P26" s="314"/>
      <c r="Q26" s="297"/>
    </row>
    <row r="27" spans="1:17" s="287" customFormat="1" ht="15.75" customHeight="1">
      <c r="A27" s="288"/>
      <c r="B27" s="289"/>
      <c r="C27" s="289" t="s">
        <v>88</v>
      </c>
      <c r="D27" s="290" t="s">
        <v>107</v>
      </c>
      <c r="E27" s="291"/>
      <c r="F27" s="292">
        <v>448329</v>
      </c>
      <c r="G27" s="293">
        <v>554970</v>
      </c>
      <c r="H27" s="294">
        <v>301276</v>
      </c>
      <c r="J27" s="288"/>
      <c r="K27" s="289"/>
      <c r="L27" s="289"/>
      <c r="M27" s="290"/>
      <c r="N27" s="291"/>
      <c r="O27" s="317"/>
      <c r="P27" s="318"/>
      <c r="Q27" s="319"/>
    </row>
    <row r="28" spans="1:17" s="269" customFormat="1" ht="15.75" customHeight="1">
      <c r="A28" s="288"/>
      <c r="B28" s="289"/>
      <c r="C28" s="289" t="s">
        <v>90</v>
      </c>
      <c r="D28" s="290" t="s">
        <v>108</v>
      </c>
      <c r="E28" s="291"/>
      <c r="F28" s="292">
        <v>94822</v>
      </c>
      <c r="G28" s="312">
        <v>95498</v>
      </c>
      <c r="H28" s="297">
        <v>93261</v>
      </c>
      <c r="J28" s="495" t="s">
        <v>94</v>
      </c>
      <c r="K28" s="496"/>
      <c r="L28" s="496"/>
      <c r="M28" s="496"/>
      <c r="N28" s="497"/>
      <c r="O28" s="295"/>
      <c r="P28" s="296"/>
      <c r="Q28" s="294"/>
    </row>
    <row r="29" spans="1:17" s="269" customFormat="1" ht="15.75" customHeight="1">
      <c r="A29" s="320"/>
      <c r="B29" s="321"/>
      <c r="C29" s="321"/>
      <c r="D29" s="322"/>
      <c r="E29" s="323"/>
      <c r="F29" s="324"/>
      <c r="G29" s="325"/>
      <c r="H29" s="326"/>
      <c r="J29" s="498" t="s">
        <v>106</v>
      </c>
      <c r="K29" s="499"/>
      <c r="L29" s="499"/>
      <c r="M29" s="499"/>
      <c r="N29" s="298"/>
      <c r="O29" s="285">
        <v>1174751</v>
      </c>
      <c r="P29" s="286">
        <v>1128239</v>
      </c>
      <c r="Q29" s="283">
        <f>SUM(Q30:Q31)</f>
        <v>1143336</v>
      </c>
    </row>
    <row r="30" spans="1:17" s="269" customFormat="1" ht="15.75" customHeight="1">
      <c r="A30" s="503" t="s">
        <v>109</v>
      </c>
      <c r="B30" s="503"/>
      <c r="C30" s="503"/>
      <c r="D30" s="503"/>
      <c r="E30" s="328"/>
      <c r="F30" s="327"/>
      <c r="G30" s="327"/>
      <c r="H30" s="327"/>
      <c r="J30" s="288"/>
      <c r="K30" s="289"/>
      <c r="L30" s="289" t="s">
        <v>88</v>
      </c>
      <c r="M30" s="290" t="s">
        <v>107</v>
      </c>
      <c r="N30" s="291"/>
      <c r="O30" s="295">
        <v>207419</v>
      </c>
      <c r="P30" s="296">
        <v>159122</v>
      </c>
      <c r="Q30" s="294">
        <v>193069</v>
      </c>
    </row>
    <row r="31" spans="1:17" s="269" customFormat="1" ht="15.75" customHeight="1">
      <c r="A31" s="506" t="s">
        <v>187</v>
      </c>
      <c r="B31" s="506"/>
      <c r="C31" s="506"/>
      <c r="D31" s="506"/>
      <c r="E31" s="506"/>
      <c r="F31" s="506"/>
      <c r="G31" s="506"/>
      <c r="H31" s="506"/>
      <c r="J31" s="288"/>
      <c r="K31" s="289"/>
      <c r="L31" s="289" t="s">
        <v>90</v>
      </c>
      <c r="M31" s="290" t="s">
        <v>108</v>
      </c>
      <c r="N31" s="291"/>
      <c r="O31" s="295">
        <v>967332</v>
      </c>
      <c r="P31" s="296">
        <v>969117</v>
      </c>
      <c r="Q31" s="294">
        <v>950267</v>
      </c>
    </row>
    <row r="32" spans="1:17" s="269" customFormat="1" ht="12" customHeight="1">
      <c r="A32" s="505" t="s">
        <v>161</v>
      </c>
      <c r="B32" s="505"/>
      <c r="C32" s="505"/>
      <c r="D32" s="505"/>
      <c r="E32" s="505"/>
      <c r="F32" s="505"/>
      <c r="G32" s="505"/>
      <c r="H32" s="505"/>
      <c r="J32" s="320"/>
      <c r="K32" s="321"/>
      <c r="L32" s="321"/>
      <c r="M32" s="322"/>
      <c r="N32" s="323"/>
      <c r="O32" s="329"/>
      <c r="P32" s="330"/>
      <c r="Q32" s="331"/>
    </row>
    <row r="33" spans="1:91" s="332" customFormat="1" ht="12" customHeight="1">
      <c r="A33" s="263"/>
      <c r="B33" s="263"/>
      <c r="C33" s="263"/>
      <c r="D33" s="263"/>
      <c r="E33" s="263"/>
      <c r="F33" s="263"/>
      <c r="G33" s="263"/>
      <c r="H33" s="263"/>
      <c r="J33" s="503" t="s">
        <v>109</v>
      </c>
      <c r="K33" s="503"/>
      <c r="L33" s="503"/>
      <c r="M33" s="503"/>
      <c r="N33" s="328"/>
      <c r="O33" s="327"/>
      <c r="P33" s="327"/>
      <c r="Q33" s="327"/>
    </row>
    <row r="34" spans="1:91" s="332" customFormat="1" ht="12" customHeight="1">
      <c r="A34" s="263"/>
      <c r="B34" s="263"/>
      <c r="C34" s="263"/>
      <c r="D34" s="263"/>
      <c r="E34" s="263"/>
      <c r="F34" s="263"/>
      <c r="G34" s="263"/>
      <c r="H34" s="263"/>
      <c r="J34" s="504" t="s">
        <v>187</v>
      </c>
      <c r="K34" s="504"/>
      <c r="L34" s="504"/>
      <c r="M34" s="504"/>
      <c r="N34" s="504"/>
      <c r="O34" s="504"/>
      <c r="P34" s="504"/>
      <c r="Q34" s="504"/>
    </row>
    <row r="35" spans="1:91" ht="12" customHeight="1">
      <c r="J35" s="505" t="s">
        <v>161</v>
      </c>
      <c r="K35" s="505"/>
      <c r="L35" s="505"/>
      <c r="M35" s="505"/>
      <c r="N35" s="505"/>
      <c r="O35" s="505"/>
      <c r="P35" s="505"/>
      <c r="Q35" s="505"/>
    </row>
    <row r="37" spans="1:91">
      <c r="CM37" s="333"/>
    </row>
  </sheetData>
  <mergeCells count="27">
    <mergeCell ref="J33:M33"/>
    <mergeCell ref="J34:Q34"/>
    <mergeCell ref="J35:Q35"/>
    <mergeCell ref="A26:D26"/>
    <mergeCell ref="J28:N28"/>
    <mergeCell ref="J29:M29"/>
    <mergeCell ref="A30:D30"/>
    <mergeCell ref="A31:H31"/>
    <mergeCell ref="A32:H32"/>
    <mergeCell ref="A25:E25"/>
    <mergeCell ref="A6:D6"/>
    <mergeCell ref="J6:M6"/>
    <mergeCell ref="A11:E11"/>
    <mergeCell ref="J11:N11"/>
    <mergeCell ref="A12:D12"/>
    <mergeCell ref="J12:M12"/>
    <mergeCell ref="J18:N18"/>
    <mergeCell ref="A19:E19"/>
    <mergeCell ref="J19:N19"/>
    <mergeCell ref="A20:D20"/>
    <mergeCell ref="J20:M20"/>
    <mergeCell ref="A3:E3"/>
    <mergeCell ref="J3:N3"/>
    <mergeCell ref="A4:E4"/>
    <mergeCell ref="J4:N4"/>
    <mergeCell ref="A5:E5"/>
    <mergeCell ref="J5:N5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25DA-A124-4AF7-B22A-A7D436D6B9DD}">
  <dimension ref="A1:R28"/>
  <sheetViews>
    <sheetView showGridLines="0" view="pageBreakPreview" zoomScaleNormal="100" zoomScaleSheetLayoutView="100" workbookViewId="0">
      <selection activeCell="B1" sqref="B1"/>
    </sheetView>
  </sheetViews>
  <sheetFormatPr defaultRowHeight="13.5"/>
  <cols>
    <col min="1" max="1" width="1.75" style="125" customWidth="1"/>
    <col min="2" max="3" width="3.75" style="125" customWidth="1"/>
    <col min="4" max="4" width="11.5" style="125" customWidth="1"/>
    <col min="5" max="5" width="1.625" style="125" customWidth="1"/>
    <col min="6" max="6" width="11.875" style="125" customWidth="1"/>
    <col min="7" max="7" width="8.125" style="125" customWidth="1"/>
    <col min="8" max="8" width="11.875" style="125" customWidth="1"/>
    <col min="9" max="9" width="8.125" style="125" customWidth="1"/>
    <col min="10" max="10" width="11.875" style="125" customWidth="1"/>
    <col min="11" max="11" width="8.125" style="125" customWidth="1"/>
    <col min="12" max="12" width="11.875" style="125" customWidth="1"/>
    <col min="13" max="13" width="8.125" style="125" customWidth="1"/>
    <col min="14" max="14" width="11.875" style="125" customWidth="1"/>
    <col min="15" max="15" width="8.125" style="125" customWidth="1"/>
    <col min="16" max="16384" width="9" style="125"/>
  </cols>
  <sheetData>
    <row r="1" spans="1:18" s="84" customFormat="1" ht="15" customHeight="1">
      <c r="A1" s="3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8" s="86" customFormat="1" ht="11.45" customHeight="1" thickBot="1">
      <c r="A2" s="85"/>
      <c r="B2" s="85"/>
      <c r="C2" s="85"/>
      <c r="D2" s="85"/>
      <c r="E2" s="85"/>
      <c r="F2" s="85"/>
      <c r="G2" s="85"/>
      <c r="O2" s="236" t="s">
        <v>118</v>
      </c>
    </row>
    <row r="3" spans="1:18" s="86" customFormat="1" ht="15.95" customHeight="1">
      <c r="A3" s="232"/>
      <c r="B3" s="509" t="s">
        <v>0</v>
      </c>
      <c r="C3" s="509"/>
      <c r="D3" s="509"/>
      <c r="E3" s="87"/>
      <c r="F3" s="511" t="s">
        <v>167</v>
      </c>
      <c r="G3" s="512"/>
      <c r="H3" s="511" t="s">
        <v>168</v>
      </c>
      <c r="I3" s="512"/>
      <c r="J3" s="511" t="s">
        <v>177</v>
      </c>
      <c r="K3" s="512"/>
      <c r="L3" s="507" t="s">
        <v>186</v>
      </c>
      <c r="M3" s="512"/>
      <c r="N3" s="507" t="s">
        <v>190</v>
      </c>
      <c r="O3" s="508"/>
    </row>
    <row r="4" spans="1:18" s="86" customFormat="1" ht="15.95" customHeight="1">
      <c r="A4" s="233"/>
      <c r="B4" s="510"/>
      <c r="C4" s="510"/>
      <c r="D4" s="510"/>
      <c r="E4" s="88"/>
      <c r="F4" s="233" t="s">
        <v>11</v>
      </c>
      <c r="G4" s="89" t="s">
        <v>12</v>
      </c>
      <c r="H4" s="233" t="s">
        <v>11</v>
      </c>
      <c r="I4" s="89" t="s">
        <v>12</v>
      </c>
      <c r="J4" s="90" t="s">
        <v>11</v>
      </c>
      <c r="K4" s="89" t="s">
        <v>12</v>
      </c>
      <c r="L4" s="233" t="s">
        <v>11</v>
      </c>
      <c r="M4" s="89" t="s">
        <v>12</v>
      </c>
      <c r="N4" s="233" t="s">
        <v>11</v>
      </c>
      <c r="O4" s="71" t="s">
        <v>12</v>
      </c>
    </row>
    <row r="5" spans="1:18" s="96" customFormat="1" ht="18.75" customHeight="1">
      <c r="A5" s="91"/>
      <c r="B5" s="519" t="s">
        <v>13</v>
      </c>
      <c r="C5" s="519"/>
      <c r="D5" s="519"/>
      <c r="E5" s="92"/>
      <c r="F5" s="93">
        <v>8158270</v>
      </c>
      <c r="G5" s="94">
        <v>100</v>
      </c>
      <c r="H5" s="93">
        <v>8186887</v>
      </c>
      <c r="I5" s="94">
        <v>100</v>
      </c>
      <c r="J5" s="72">
        <v>7921648</v>
      </c>
      <c r="K5" s="95">
        <v>100</v>
      </c>
      <c r="L5" s="72">
        <v>8375939</v>
      </c>
      <c r="M5" s="73">
        <v>100</v>
      </c>
      <c r="N5" s="72">
        <f>N6+N7+N8+N9+N10+N11</f>
        <v>8562068</v>
      </c>
      <c r="O5" s="73">
        <f>O6+O7+O8+O9+O10+O11</f>
        <v>99.999999999999986</v>
      </c>
      <c r="Q5" s="86"/>
      <c r="R5" s="86"/>
    </row>
    <row r="6" spans="1:18" s="86" customFormat="1" ht="18.75" customHeight="1">
      <c r="A6" s="520" t="s">
        <v>150</v>
      </c>
      <c r="B6" s="521"/>
      <c r="C6" s="526" t="s">
        <v>119</v>
      </c>
      <c r="D6" s="528" t="s">
        <v>120</v>
      </c>
      <c r="E6" s="529"/>
      <c r="F6" s="98">
        <v>3117244</v>
      </c>
      <c r="G6" s="97">
        <v>38.1</v>
      </c>
      <c r="H6" s="98">
        <v>3222787</v>
      </c>
      <c r="I6" s="99">
        <v>39.4</v>
      </c>
      <c r="J6" s="74">
        <v>3156292</v>
      </c>
      <c r="K6" s="100">
        <v>39.799999999999997</v>
      </c>
      <c r="L6" s="74">
        <v>3222906</v>
      </c>
      <c r="M6" s="75">
        <v>38.5</v>
      </c>
      <c r="N6" s="74">
        <v>3323430</v>
      </c>
      <c r="O6" s="75">
        <v>38.799999999999997</v>
      </c>
      <c r="Q6" s="334"/>
    </row>
    <row r="7" spans="1:18" s="86" customFormat="1" ht="18.75" customHeight="1">
      <c r="A7" s="522"/>
      <c r="B7" s="523"/>
      <c r="C7" s="527"/>
      <c r="D7" s="530" t="s">
        <v>121</v>
      </c>
      <c r="E7" s="531"/>
      <c r="F7" s="102">
        <v>579309</v>
      </c>
      <c r="G7" s="101">
        <v>7.1</v>
      </c>
      <c r="H7" s="102">
        <v>494930</v>
      </c>
      <c r="I7" s="103">
        <v>6</v>
      </c>
      <c r="J7" s="76">
        <v>478581</v>
      </c>
      <c r="K7" s="104">
        <v>6</v>
      </c>
      <c r="L7" s="76">
        <v>434053</v>
      </c>
      <c r="M7" s="77">
        <v>5.2</v>
      </c>
      <c r="N7" s="76">
        <v>455851</v>
      </c>
      <c r="O7" s="77">
        <v>5.3</v>
      </c>
      <c r="Q7" s="334"/>
    </row>
    <row r="8" spans="1:18" s="86" customFormat="1" ht="18.75" customHeight="1">
      <c r="A8" s="522"/>
      <c r="B8" s="523"/>
      <c r="C8" s="532" t="s">
        <v>122</v>
      </c>
      <c r="D8" s="532"/>
      <c r="E8" s="533"/>
      <c r="F8" s="106">
        <v>3498973</v>
      </c>
      <c r="G8" s="105">
        <v>42.7</v>
      </c>
      <c r="H8" s="106">
        <v>3500555</v>
      </c>
      <c r="I8" s="107">
        <v>42.8</v>
      </c>
      <c r="J8" s="78">
        <v>3305418</v>
      </c>
      <c r="K8" s="108">
        <v>41.7</v>
      </c>
      <c r="L8" s="78">
        <v>3550059</v>
      </c>
      <c r="M8" s="79">
        <v>42.4</v>
      </c>
      <c r="N8" s="78">
        <v>3597046</v>
      </c>
      <c r="O8" s="79">
        <v>42</v>
      </c>
      <c r="Q8" s="334"/>
    </row>
    <row r="9" spans="1:18" s="86" customFormat="1" ht="18.75" customHeight="1">
      <c r="A9" s="522"/>
      <c r="B9" s="523"/>
      <c r="C9" s="534" t="s">
        <v>123</v>
      </c>
      <c r="D9" s="534"/>
      <c r="E9" s="535"/>
      <c r="F9" s="102">
        <v>132635</v>
      </c>
      <c r="G9" s="101">
        <v>1.6</v>
      </c>
      <c r="H9" s="102">
        <v>144111</v>
      </c>
      <c r="I9" s="103">
        <v>1.8</v>
      </c>
      <c r="J9" s="76">
        <v>148080</v>
      </c>
      <c r="K9" s="104">
        <v>1.9</v>
      </c>
      <c r="L9" s="76">
        <v>161501</v>
      </c>
      <c r="M9" s="77">
        <v>1.9</v>
      </c>
      <c r="N9" s="76">
        <v>168564</v>
      </c>
      <c r="O9" s="77">
        <v>2</v>
      </c>
      <c r="Q9" s="334"/>
    </row>
    <row r="10" spans="1:18" s="86" customFormat="1" ht="18.75" customHeight="1">
      <c r="A10" s="524"/>
      <c r="B10" s="525"/>
      <c r="C10" s="536" t="s">
        <v>124</v>
      </c>
      <c r="D10" s="534"/>
      <c r="E10" s="535"/>
      <c r="F10" s="102">
        <v>460007</v>
      </c>
      <c r="G10" s="101">
        <v>5.7</v>
      </c>
      <c r="H10" s="102">
        <v>446695</v>
      </c>
      <c r="I10" s="103">
        <v>5.4</v>
      </c>
      <c r="J10" s="76">
        <v>472025</v>
      </c>
      <c r="K10" s="104">
        <v>6</v>
      </c>
      <c r="L10" s="76">
        <v>492672</v>
      </c>
      <c r="M10" s="77">
        <v>5.9</v>
      </c>
      <c r="N10" s="76">
        <v>493048</v>
      </c>
      <c r="O10" s="77">
        <v>5.8</v>
      </c>
      <c r="Q10" s="334"/>
    </row>
    <row r="11" spans="1:18" s="86" customFormat="1" ht="41.25" customHeight="1">
      <c r="A11" s="537" t="s">
        <v>151</v>
      </c>
      <c r="B11" s="538"/>
      <c r="C11" s="539" t="s">
        <v>125</v>
      </c>
      <c r="D11" s="539"/>
      <c r="E11" s="540"/>
      <c r="F11" s="110">
        <v>370102</v>
      </c>
      <c r="G11" s="109">
        <v>4.5</v>
      </c>
      <c r="H11" s="110">
        <v>377809</v>
      </c>
      <c r="I11" s="111">
        <v>4.5999999999999996</v>
      </c>
      <c r="J11" s="80">
        <v>361252</v>
      </c>
      <c r="K11" s="112">
        <v>4.5999999999999996</v>
      </c>
      <c r="L11" s="80">
        <v>514748</v>
      </c>
      <c r="M11" s="81">
        <v>6.1</v>
      </c>
      <c r="N11" s="80">
        <v>524129</v>
      </c>
      <c r="O11" s="81">
        <v>6.1</v>
      </c>
      <c r="Q11" s="334"/>
    </row>
    <row r="12" spans="1:18" s="86" customFormat="1" ht="18.75" customHeight="1">
      <c r="A12" s="233"/>
      <c r="B12" s="541" t="s">
        <v>126</v>
      </c>
      <c r="C12" s="542"/>
      <c r="D12" s="542"/>
      <c r="E12" s="113"/>
      <c r="F12" s="245">
        <v>97.8</v>
      </c>
      <c r="G12" s="342"/>
      <c r="H12" s="245">
        <v>97.6</v>
      </c>
      <c r="I12" s="342"/>
      <c r="J12" s="245">
        <v>97.8</v>
      </c>
      <c r="K12" s="342"/>
      <c r="L12" s="543">
        <v>97.8</v>
      </c>
      <c r="M12" s="544"/>
      <c r="N12" s="543">
        <v>97.4</v>
      </c>
      <c r="O12" s="544"/>
    </row>
    <row r="13" spans="1:18" s="86" customFormat="1" ht="18.75" customHeight="1">
      <c r="A13" s="513" t="s">
        <v>152</v>
      </c>
      <c r="B13" s="514"/>
      <c r="C13" s="514"/>
      <c r="D13" s="515" t="s">
        <v>127</v>
      </c>
      <c r="E13" s="516"/>
      <c r="F13" s="115">
        <v>340751</v>
      </c>
      <c r="G13" s="116" t="s">
        <v>128</v>
      </c>
      <c r="H13" s="117">
        <v>333587</v>
      </c>
      <c r="I13" s="114" t="s">
        <v>128</v>
      </c>
      <c r="J13" s="82">
        <v>317654</v>
      </c>
      <c r="K13" s="114" t="s">
        <v>128</v>
      </c>
      <c r="L13" s="82">
        <v>331734</v>
      </c>
      <c r="M13" s="114" t="s">
        <v>128</v>
      </c>
      <c r="N13" s="82">
        <f>8562068074/25430</f>
        <v>336691.6269760126</v>
      </c>
      <c r="O13" s="116" t="s">
        <v>195</v>
      </c>
    </row>
    <row r="14" spans="1:18" s="86" customFormat="1" ht="18.75" customHeight="1">
      <c r="A14" s="344"/>
      <c r="B14" s="510"/>
      <c r="C14" s="510"/>
      <c r="D14" s="517" t="s">
        <v>129</v>
      </c>
      <c r="E14" s="518"/>
      <c r="F14" s="118">
        <v>153912</v>
      </c>
      <c r="G14" s="120" t="s">
        <v>128</v>
      </c>
      <c r="H14" s="121">
        <v>152763</v>
      </c>
      <c r="I14" s="119" t="s">
        <v>128</v>
      </c>
      <c r="J14" s="83">
        <v>146975</v>
      </c>
      <c r="K14" s="119" t="s">
        <v>128</v>
      </c>
      <c r="L14" s="83">
        <v>155236</v>
      </c>
      <c r="M14" s="119" t="s">
        <v>128</v>
      </c>
      <c r="N14" s="83">
        <f>8562068074/54038</f>
        <v>158445.31762833562</v>
      </c>
      <c r="O14" s="120" t="s">
        <v>195</v>
      </c>
    </row>
    <row r="15" spans="1:18" s="86" customFormat="1" ht="12" customHeight="1">
      <c r="A15" s="545" t="s">
        <v>130</v>
      </c>
      <c r="B15" s="545"/>
      <c r="C15" s="545"/>
      <c r="D15" s="122"/>
      <c r="E15" s="122"/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spans="1:18" s="124" customFormat="1" ht="11.25" customHeight="1">
      <c r="A16" s="86" t="s">
        <v>131</v>
      </c>
      <c r="B16" s="86"/>
      <c r="C16" s="86"/>
      <c r="D16" s="86"/>
      <c r="E16" s="86"/>
      <c r="F16" s="86"/>
      <c r="G16" s="86"/>
      <c r="H16" s="86"/>
      <c r="I16" s="86"/>
    </row>
    <row r="17" spans="1:15" ht="19.5" customHeight="1"/>
    <row r="18" spans="1:15" s="86" customFormat="1" ht="15" customHeight="1">
      <c r="A18" s="3" t="s">
        <v>149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1.25" customHeight="1" thickBot="1">
      <c r="O19" s="236" t="s">
        <v>132</v>
      </c>
    </row>
    <row r="20" spans="1:15" ht="21.75" customHeight="1">
      <c r="A20" s="232"/>
      <c r="B20" s="509" t="s">
        <v>0</v>
      </c>
      <c r="C20" s="509"/>
      <c r="D20" s="509"/>
      <c r="E20" s="87"/>
      <c r="F20" s="546" t="s">
        <v>158</v>
      </c>
      <c r="G20" s="547"/>
      <c r="H20" s="546" t="s">
        <v>168</v>
      </c>
      <c r="I20" s="547"/>
      <c r="J20" s="546" t="s">
        <v>177</v>
      </c>
      <c r="K20" s="547"/>
      <c r="L20" s="546" t="s">
        <v>186</v>
      </c>
      <c r="M20" s="547"/>
      <c r="N20" s="546" t="s">
        <v>190</v>
      </c>
      <c r="O20" s="547"/>
    </row>
    <row r="21" spans="1:15" ht="21.75" customHeight="1">
      <c r="A21" s="126"/>
      <c r="B21" s="542" t="s">
        <v>141</v>
      </c>
      <c r="C21" s="542"/>
      <c r="D21" s="542"/>
      <c r="E21" s="127"/>
      <c r="F21" s="548">
        <v>702293</v>
      </c>
      <c r="G21" s="549"/>
      <c r="H21" s="548">
        <v>725601</v>
      </c>
      <c r="I21" s="549"/>
      <c r="J21" s="548">
        <v>721567</v>
      </c>
      <c r="K21" s="549"/>
      <c r="L21" s="548">
        <v>727181.57</v>
      </c>
      <c r="M21" s="549"/>
      <c r="N21" s="548">
        <v>727381</v>
      </c>
      <c r="O21" s="549"/>
    </row>
    <row r="22" spans="1:15" ht="21.75" customHeight="1">
      <c r="A22" s="520" t="s">
        <v>147</v>
      </c>
      <c r="B22" s="521"/>
      <c r="C22" s="526" t="s">
        <v>148</v>
      </c>
      <c r="D22" s="553" t="s">
        <v>142</v>
      </c>
      <c r="E22" s="529"/>
      <c r="F22" s="554">
        <v>4055</v>
      </c>
      <c r="G22" s="555"/>
      <c r="H22" s="554">
        <v>4858</v>
      </c>
      <c r="I22" s="555"/>
      <c r="J22" s="554">
        <v>4882</v>
      </c>
      <c r="K22" s="555"/>
      <c r="L22" s="554">
        <v>4881.68</v>
      </c>
      <c r="M22" s="555"/>
      <c r="N22" s="558">
        <v>4882</v>
      </c>
      <c r="O22" s="559"/>
    </row>
    <row r="23" spans="1:15" ht="21.75" customHeight="1">
      <c r="A23" s="522"/>
      <c r="B23" s="523"/>
      <c r="C23" s="552"/>
      <c r="D23" s="530" t="s">
        <v>143</v>
      </c>
      <c r="E23" s="531"/>
      <c r="F23" s="556">
        <v>133658</v>
      </c>
      <c r="G23" s="557"/>
      <c r="H23" s="556">
        <v>133890</v>
      </c>
      <c r="I23" s="557"/>
      <c r="J23" s="556">
        <v>134232</v>
      </c>
      <c r="K23" s="557"/>
      <c r="L23" s="556">
        <v>133581.5</v>
      </c>
      <c r="M23" s="557"/>
      <c r="N23" s="556">
        <v>133582</v>
      </c>
      <c r="O23" s="557"/>
    </row>
    <row r="24" spans="1:15" ht="21.75" customHeight="1">
      <c r="A24" s="522"/>
      <c r="B24" s="523"/>
      <c r="C24" s="552"/>
      <c r="D24" s="530" t="s">
        <v>133</v>
      </c>
      <c r="E24" s="531"/>
      <c r="F24" s="556">
        <v>137713</v>
      </c>
      <c r="G24" s="557"/>
      <c r="H24" s="556">
        <v>138748</v>
      </c>
      <c r="I24" s="557"/>
      <c r="J24" s="556">
        <v>139113</v>
      </c>
      <c r="K24" s="557"/>
      <c r="L24" s="556">
        <v>138463.18</v>
      </c>
      <c r="M24" s="557"/>
      <c r="N24" s="560">
        <v>138463</v>
      </c>
      <c r="O24" s="561"/>
    </row>
    <row r="25" spans="1:15" ht="21.75" customHeight="1">
      <c r="A25" s="522"/>
      <c r="B25" s="523"/>
      <c r="C25" s="536" t="s">
        <v>144</v>
      </c>
      <c r="D25" s="534"/>
      <c r="E25" s="535"/>
      <c r="F25" s="556">
        <v>12038</v>
      </c>
      <c r="G25" s="557"/>
      <c r="H25" s="556">
        <v>12038</v>
      </c>
      <c r="I25" s="557"/>
      <c r="J25" s="556">
        <v>12038</v>
      </c>
      <c r="K25" s="557"/>
      <c r="L25" s="556">
        <v>12038</v>
      </c>
      <c r="M25" s="557"/>
      <c r="N25" s="556">
        <v>42038</v>
      </c>
      <c r="O25" s="557"/>
    </row>
    <row r="26" spans="1:15" ht="21.75" customHeight="1">
      <c r="A26" s="550"/>
      <c r="B26" s="551"/>
      <c r="C26" s="517" t="s">
        <v>145</v>
      </c>
      <c r="D26" s="564"/>
      <c r="E26" s="518"/>
      <c r="F26" s="565">
        <v>87169</v>
      </c>
      <c r="G26" s="566"/>
      <c r="H26" s="565">
        <v>87169</v>
      </c>
      <c r="I26" s="566"/>
      <c r="J26" s="565">
        <v>87169</v>
      </c>
      <c r="K26" s="566"/>
      <c r="L26" s="565">
        <v>87169</v>
      </c>
      <c r="M26" s="566"/>
      <c r="N26" s="565">
        <v>87169</v>
      </c>
      <c r="O26" s="566"/>
    </row>
    <row r="27" spans="1:15" ht="21.75" customHeight="1">
      <c r="A27" s="233"/>
      <c r="B27" s="541" t="s">
        <v>146</v>
      </c>
      <c r="C27" s="541"/>
      <c r="D27" s="541"/>
      <c r="E27" s="88"/>
      <c r="F27" s="548">
        <v>4986942</v>
      </c>
      <c r="G27" s="549"/>
      <c r="H27" s="548">
        <v>4353518</v>
      </c>
      <c r="I27" s="549"/>
      <c r="J27" s="548">
        <v>4774266</v>
      </c>
      <c r="K27" s="549"/>
      <c r="L27" s="548">
        <v>5205480</v>
      </c>
      <c r="M27" s="549"/>
      <c r="N27" s="562">
        <v>5237145</v>
      </c>
      <c r="O27" s="563"/>
    </row>
    <row r="28" spans="1:15">
      <c r="A28" s="567" t="s">
        <v>134</v>
      </c>
      <c r="B28" s="567"/>
      <c r="C28" s="567"/>
      <c r="D28" s="567"/>
    </row>
  </sheetData>
  <mergeCells count="74">
    <mergeCell ref="A28:D28"/>
    <mergeCell ref="B27:D27"/>
    <mergeCell ref="F27:G27"/>
    <mergeCell ref="H27:I27"/>
    <mergeCell ref="J27:K27"/>
    <mergeCell ref="N25:O25"/>
    <mergeCell ref="J24:K24"/>
    <mergeCell ref="L27:M27"/>
    <mergeCell ref="N27:O27"/>
    <mergeCell ref="C26:E26"/>
    <mergeCell ref="F26:G26"/>
    <mergeCell ref="H26:I26"/>
    <mergeCell ref="J26:K26"/>
    <mergeCell ref="L26:M26"/>
    <mergeCell ref="N26:O26"/>
    <mergeCell ref="C25:E25"/>
    <mergeCell ref="F25:G25"/>
    <mergeCell ref="H25:I25"/>
    <mergeCell ref="J25:K25"/>
    <mergeCell ref="L25:M25"/>
    <mergeCell ref="L23:M23"/>
    <mergeCell ref="N23:O23"/>
    <mergeCell ref="J22:K22"/>
    <mergeCell ref="L24:M24"/>
    <mergeCell ref="N24:O24"/>
    <mergeCell ref="N21:O21"/>
    <mergeCell ref="L20:M20"/>
    <mergeCell ref="A22:B26"/>
    <mergeCell ref="C22:C24"/>
    <mergeCell ref="D22:E22"/>
    <mergeCell ref="F22:G22"/>
    <mergeCell ref="H22:I22"/>
    <mergeCell ref="D24:E24"/>
    <mergeCell ref="F24:G24"/>
    <mergeCell ref="H24:I24"/>
    <mergeCell ref="L22:M22"/>
    <mergeCell ref="N22:O22"/>
    <mergeCell ref="D23:E23"/>
    <mergeCell ref="F23:G23"/>
    <mergeCell ref="H23:I23"/>
    <mergeCell ref="J23:K23"/>
    <mergeCell ref="B21:D21"/>
    <mergeCell ref="F21:G21"/>
    <mergeCell ref="H21:I21"/>
    <mergeCell ref="J21:K21"/>
    <mergeCell ref="L21:M21"/>
    <mergeCell ref="L12:M12"/>
    <mergeCell ref="N12:O12"/>
    <mergeCell ref="A15:C15"/>
    <mergeCell ref="B20:D20"/>
    <mergeCell ref="F20:G20"/>
    <mergeCell ref="H20:I20"/>
    <mergeCell ref="J20:K20"/>
    <mergeCell ref="N20:O20"/>
    <mergeCell ref="A13:C14"/>
    <mergeCell ref="D13:E13"/>
    <mergeCell ref="D14:E14"/>
    <mergeCell ref="B5:D5"/>
    <mergeCell ref="A6:B10"/>
    <mergeCell ref="C6:C7"/>
    <mergeCell ref="D6:E6"/>
    <mergeCell ref="D7:E7"/>
    <mergeCell ref="C8:E8"/>
    <mergeCell ref="C9:E9"/>
    <mergeCell ref="C10:E10"/>
    <mergeCell ref="A11:B11"/>
    <mergeCell ref="C11:E11"/>
    <mergeCell ref="B12:D12"/>
    <mergeCell ref="N3:O3"/>
    <mergeCell ref="B3:D4"/>
    <mergeCell ref="F3:G3"/>
    <mergeCell ref="H3:I3"/>
    <mergeCell ref="J3:K3"/>
    <mergeCell ref="L3:M3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財政</vt:lpstr>
      <vt:lpstr>97</vt:lpstr>
      <vt:lpstr>98</vt:lpstr>
      <vt:lpstr>99</vt:lpstr>
      <vt:lpstr>100</vt:lpstr>
      <vt:lpstr>101</vt:lpstr>
      <vt:lpstr>102</vt:lpstr>
      <vt:lpstr>103</vt:lpstr>
      <vt:lpstr>'100'!Print_Area</vt:lpstr>
      <vt:lpstr>'101'!Print_Area</vt:lpstr>
      <vt:lpstr>'102'!Print_Area</vt:lpstr>
      <vt:lpstr>'103'!Print_Area</vt:lpstr>
      <vt:lpstr>'97'!Print_Area</vt:lpstr>
      <vt:lpstr>'98'!Print_Area</vt:lpstr>
      <vt:lpstr>'99'!Print_Area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2021-10-20T00:28:46Z</dcterms:created>
  <dcterms:modified xsi:type="dcterms:W3CDTF">2024-12-10T04:13:48Z</dcterms:modified>
</cp:coreProperties>
</file>