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FF13A7D9-C43B-44B2-94A0-C1420DAD434A}" xr6:coauthVersionLast="47" xr6:coauthVersionMax="47" xr10:uidLastSave="{00000000-0000-0000-0000-000000000000}"/>
  <bookViews>
    <workbookView xWindow="22932" yWindow="-108" windowWidth="23256" windowHeight="12456" tabRatio="686" xr2:uid="{00000000-000D-0000-FFFF-FFFF00000000}"/>
  </bookViews>
  <sheets>
    <sheet name="社会保障" sheetId="20" r:id="rId1"/>
    <sheet name="39" sheetId="22" r:id="rId2"/>
    <sheet name="40" sheetId="23" r:id="rId3"/>
    <sheet name="41 " sheetId="35" r:id="rId4"/>
    <sheet name="42" sheetId="36" r:id="rId5"/>
    <sheet name="43" sheetId="37" r:id="rId6"/>
    <sheet name="44" sheetId="38" r:id="rId7"/>
    <sheet name="45" sheetId="39" r:id="rId8"/>
    <sheet name="46" sheetId="40" r:id="rId9"/>
    <sheet name="47" sheetId="41" r:id="rId10"/>
    <sheet name="48" sheetId="42" r:id="rId11"/>
    <sheet name="49" sheetId="43" r:id="rId12"/>
    <sheet name="50" sheetId="47" r:id="rId13"/>
    <sheet name="51" sheetId="48" r:id="rId14"/>
  </sheets>
  <definedNames>
    <definedName name="_xlnm.Print_Area" localSheetId="1">'39'!$A$1:$AO$32</definedName>
    <definedName name="_xlnm.Print_Area" localSheetId="2">'40'!$A$1:$U$33</definedName>
    <definedName name="_xlnm.Print_Area" localSheetId="3">'41 '!$A$1:$P$29</definedName>
    <definedName name="_xlnm.Print_Area" localSheetId="4">'42'!$A$1:$K$22</definedName>
    <definedName name="_xlnm.Print_Area" localSheetId="5">'43'!$A$1:$J$30</definedName>
    <definedName name="_xlnm.Print_Area" localSheetId="6">'44'!$A$1:$AG$26</definedName>
    <definedName name="_xlnm.Print_Area" localSheetId="7">'45'!$A$1:$K$32</definedName>
    <definedName name="_xlnm.Print_Area" localSheetId="8">'46'!$A$1:$K$26</definedName>
    <definedName name="_xlnm.Print_Area" localSheetId="9">'47'!$A$1:$N$32</definedName>
    <definedName name="_xlnm.Print_Area" localSheetId="10">'48'!$A$1:$R$31</definedName>
    <definedName name="_xlnm.Print_Area" localSheetId="11">'49'!$A$1:$M$20</definedName>
    <definedName name="_xlnm.Print_Area" localSheetId="12">'50'!$A$1:$T$23</definedName>
    <definedName name="_xlnm.Print_Area" localSheetId="13">'51'!$A$1:$T$29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7" l="1"/>
  <c r="D28" i="37"/>
  <c r="D27" i="37"/>
  <c r="D26" i="37"/>
  <c r="D25" i="37"/>
  <c r="C10" i="37"/>
  <c r="C9" i="37"/>
  <c r="C8" i="37"/>
  <c r="C7" i="37"/>
  <c r="F30" i="41" l="1"/>
  <c r="E30" i="41"/>
  <c r="D30" i="41"/>
  <c r="C30" i="41"/>
  <c r="F21" i="41"/>
  <c r="F31" i="41" s="1"/>
  <c r="E21" i="41"/>
  <c r="E31" i="41" s="1"/>
  <c r="D21" i="41"/>
  <c r="D31" i="41" s="1"/>
  <c r="C21" i="41"/>
  <c r="C31" i="41" s="1"/>
  <c r="F13" i="41"/>
  <c r="E13" i="41"/>
  <c r="D13" i="41"/>
  <c r="C13" i="41"/>
  <c r="F20" i="48"/>
  <c r="E20" i="48"/>
  <c r="D20" i="48" s="1"/>
  <c r="F19" i="48"/>
  <c r="E19" i="48"/>
  <c r="D19" i="48"/>
  <c r="F18" i="48"/>
  <c r="E18" i="48"/>
  <c r="D18" i="48" s="1"/>
  <c r="F17" i="48"/>
  <c r="E17" i="48"/>
  <c r="D17" i="48" s="1"/>
  <c r="F16" i="48"/>
  <c r="E16" i="48"/>
  <c r="D16" i="48"/>
  <c r="F15" i="48"/>
  <c r="E15" i="48"/>
  <c r="D15" i="48" s="1"/>
  <c r="F14" i="48"/>
  <c r="D14" i="48" s="1"/>
  <c r="E14" i="48"/>
  <c r="F13" i="48"/>
  <c r="E13" i="48"/>
  <c r="D13" i="48"/>
  <c r="F12" i="48"/>
  <c r="E12" i="48"/>
  <c r="D12" i="48"/>
  <c r="F11" i="48"/>
  <c r="E11" i="48"/>
  <c r="D11" i="48"/>
  <c r="F10" i="48"/>
  <c r="E10" i="48"/>
  <c r="D10" i="48"/>
  <c r="F9" i="48"/>
  <c r="F7" i="48" s="1"/>
  <c r="E9" i="48"/>
  <c r="D9" i="48" s="1"/>
  <c r="F8" i="48"/>
  <c r="E8" i="48"/>
  <c r="D8" i="48" s="1"/>
  <c r="T7" i="48"/>
  <c r="S7" i="48"/>
  <c r="R7" i="48"/>
  <c r="Q7" i="48"/>
  <c r="P7" i="48"/>
  <c r="O7" i="48"/>
  <c r="N7" i="48"/>
  <c r="M7" i="48"/>
  <c r="L7" i="48"/>
  <c r="K7" i="48"/>
  <c r="J7" i="48"/>
  <c r="I7" i="48"/>
  <c r="H7" i="48"/>
  <c r="G7" i="48"/>
  <c r="C7" i="48"/>
  <c r="B7" i="48"/>
  <c r="D7" i="48" l="1"/>
  <c r="E7" i="48"/>
  <c r="F16" i="47"/>
  <c r="E16" i="47"/>
  <c r="D16" i="47"/>
  <c r="D15" i="47" s="1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C15" i="47"/>
  <c r="B15" i="47"/>
  <c r="F14" i="47"/>
  <c r="E14" i="47"/>
  <c r="D14" i="47"/>
  <c r="F13" i="47"/>
  <c r="F10" i="47" s="1"/>
  <c r="E13" i="47"/>
  <c r="E10" i="47" s="1"/>
  <c r="D13" i="47"/>
  <c r="F12" i="47"/>
  <c r="D12" i="47" s="1"/>
  <c r="D10" i="47" s="1"/>
  <c r="E12" i="47"/>
  <c r="F11" i="47"/>
  <c r="E11" i="47"/>
  <c r="E9" i="47" s="1"/>
  <c r="D11" i="47"/>
  <c r="T10" i="47"/>
  <c r="T9" i="47" s="1"/>
  <c r="S10" i="47"/>
  <c r="S9" i="47" s="1"/>
  <c r="R10" i="47"/>
  <c r="Q10" i="47"/>
  <c r="P10" i="47"/>
  <c r="O10" i="47"/>
  <c r="N10" i="47"/>
  <c r="M10" i="47"/>
  <c r="L10" i="47"/>
  <c r="K10" i="47"/>
  <c r="J10" i="47"/>
  <c r="I10" i="47"/>
  <c r="H10" i="47"/>
  <c r="G10" i="47"/>
  <c r="C10" i="47"/>
  <c r="C9" i="47" s="1"/>
  <c r="B10" i="47"/>
  <c r="B9" i="47" s="1"/>
  <c r="R9" i="47"/>
  <c r="Q9" i="47"/>
  <c r="P9" i="47"/>
  <c r="O9" i="47"/>
  <c r="N9" i="47"/>
  <c r="M9" i="47"/>
  <c r="L9" i="47"/>
  <c r="K9" i="47"/>
  <c r="J9" i="47"/>
  <c r="I9" i="47"/>
  <c r="H9" i="47"/>
  <c r="G9" i="47"/>
  <c r="F9" i="47"/>
  <c r="D9" i="47" l="1"/>
</calcChain>
</file>

<file path=xl/sharedStrings.xml><?xml version="1.0" encoding="utf-8"?>
<sst xmlns="http://schemas.openxmlformats.org/spreadsheetml/2006/main" count="977" uniqueCount="453">
  <si>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</si>
  <si>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</si>
  <si>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</si>
  <si>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</si>
  <si>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</si>
  <si>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</si>
  <si>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</si>
  <si>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</si>
  <si>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</si>
  <si>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</si>
  <si>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</si>
  <si>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</si>
  <si>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</si>
  <si>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</si>
  <si>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教育扶助</t>
    <rPh sb="0" eb="2">
      <t>キョウイク</t>
    </rPh>
    <rPh sb="2" eb="4">
      <t>フジョ</t>
    </rPh>
    <phoneticPr fontId="6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</si>
  <si>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</si>
  <si>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</si>
  <si>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</si>
  <si>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</si>
  <si>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</si>
  <si>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</si>
  <si>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</si>
  <si>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</si>
  <si>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</si>
  <si>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</si>
  <si>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</si>
  <si>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</si>
  <si>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</si>
  <si>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</si>
  <si>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</si>
  <si>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</si>
  <si>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</si>
  <si>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</si>
  <si>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</si>
  <si>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</si>
  <si>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</si>
  <si>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</si>
  <si>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</si>
  <si>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</si>
  <si>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</si>
  <si>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</si>
  <si>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○総計（一般被保険者＋退職被保険者）</t>
    <phoneticPr fontId="17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</si>
  <si>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17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</si>
  <si>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</si>
  <si>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</si>
  <si>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</si>
  <si>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</si>
  <si>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</si>
  <si>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</si>
  <si>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</si>
  <si>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17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</si>
  <si>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1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</si>
  <si>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17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</si>
  <si>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</si>
  <si>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</si>
  <si>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</si>
  <si>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</si>
  <si>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</si>
  <si>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1人あたり費用額</t>
    <rPh sb="1" eb="2">
      <t>ニン</t>
    </rPh>
    <rPh sb="5" eb="7">
      <t>ヒヨウ</t>
    </rPh>
    <rPh sb="7" eb="8">
      <t>ガク</t>
    </rPh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</si>
  <si>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</si>
  <si>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</si>
  <si>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</si>
  <si>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</si>
  <si>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</si>
  <si>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</si>
  <si>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</si>
  <si>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</si>
  <si>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</si>
  <si>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</si>
  <si>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</si>
  <si>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</si>
  <si>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</si>
  <si>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</si>
  <si>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</si>
  <si>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　(注）</t>
    <rPh sb="2" eb="3">
      <t>チュウ</t>
    </rPh>
    <phoneticPr fontId="6"/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</si>
  <si>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</si>
  <si>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</si>
  <si>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</si>
  <si>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</si>
  <si>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内部障害</t>
    <rPh sb="0" eb="2">
      <t>ナイブ</t>
    </rPh>
    <rPh sb="2" eb="4">
      <t>ショウガイ</t>
    </rPh>
    <phoneticPr fontId="6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</si>
  <si>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</si>
  <si>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</si>
  <si>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</si>
  <si>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</si>
  <si>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</si>
  <si>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</si>
  <si>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</si>
  <si>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</si>
  <si>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</si>
  <si>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</si>
  <si>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</si>
  <si>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</si>
  <si>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</si>
  <si>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</si>
  <si>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</si>
  <si>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</si>
  <si>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</si>
  <si>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</si>
  <si>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</si>
  <si>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</si>
  <si>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</si>
  <si>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</si>
  <si>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</si>
  <si>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</si>
  <si>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</si>
  <si>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</si>
  <si>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</si>
  <si>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</si>
  <si>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</si>
  <si>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</si>
  <si>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</si>
  <si>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</si>
  <si>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</si>
  <si>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</si>
  <si>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</si>
  <si>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</si>
  <si>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</si>
  <si>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</si>
  <si>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</si>
  <si>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</si>
  <si>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</si>
  <si>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単位：人</t>
    <rPh sb="0" eb="2">
      <t>タンイ</t>
    </rPh>
    <rPh sb="3" eb="4">
      <t>ヒト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</si>
  <si>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</si>
  <si>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</si>
  <si>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</si>
  <si>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</si>
  <si>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</si>
  <si>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</si>
  <si>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</si>
  <si>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</si>
  <si>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</si>
  <si>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</si>
  <si>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</si>
  <si>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</si>
  <si>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</si>
  <si>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</si>
  <si>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</si>
  <si>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</si>
  <si>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</si>
  <si>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</si>
  <si>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</si>
  <si>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</si>
  <si>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</si>
  <si>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</si>
  <si>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</si>
  <si>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</si>
  <si>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</si>
  <si>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</si>
  <si>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</si>
  <si>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</si>
  <si>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</si>
  <si>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</si>
  <si>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</si>
  <si>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</si>
  <si>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</si>
  <si>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</si>
  <si>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</si>
  <si>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</si>
  <si>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</si>
  <si>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</si>
  <si>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</si>
  <si>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</si>
  <si>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</si>
  <si>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</si>
  <si>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</si>
  <si>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</si>
  <si>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</si>
  <si>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</si>
  <si>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</si>
  <si>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</si>
  <si>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</si>
  <si>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</si>
  <si>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</si>
  <si>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</si>
  <si>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</si>
  <si>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7"/>
  </si>
  <si>
    <t>年</t>
    <rPh sb="0" eb="1">
      <t>ネン</t>
    </rPh>
    <phoneticPr fontId="6"/>
  </si>
  <si>
    <t>施設</t>
    <rPh sb="0" eb="2">
      <t>シセツ</t>
    </rPh>
    <phoneticPr fontId="6"/>
  </si>
  <si>
    <t>職員数</t>
    <rPh sb="0" eb="3">
      <t>ショクインスウ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</si>
  <si>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</si>
  <si>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</si>
  <si>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</si>
  <si>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</si>
  <si>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</si>
  <si>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</si>
  <si>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</si>
  <si>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</si>
  <si>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</si>
  <si>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</si>
  <si>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</si>
  <si>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</si>
  <si>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</si>
  <si>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</si>
  <si>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</si>
  <si>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</si>
  <si>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</si>
  <si>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</si>
  <si>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</si>
  <si>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</si>
  <si>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</si>
  <si>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</si>
  <si>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</si>
  <si>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</si>
  <si>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17"/>
  </si>
  <si>
    <t>ほりうちこども園</t>
    <rPh sb="7" eb="8">
      <t>エン</t>
    </rPh>
    <phoneticPr fontId="17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</si>
  <si>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7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</si>
  <si>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17"/>
  </si>
  <si>
    <t>つばきこども園</t>
    <rPh sb="6" eb="7">
      <t>エン</t>
    </rPh>
    <phoneticPr fontId="8"/>
  </si>
  <si>
    <t>幼保連携型認定こども園
はくさん保育園</t>
    <rPh sb="16" eb="18">
      <t>ホイク</t>
    </rPh>
    <rPh sb="18" eb="19">
      <t>エン</t>
    </rPh>
    <phoneticPr fontId="8"/>
  </si>
  <si>
    <t>ヴィテンＳＭＣこども園</t>
    <rPh sb="10" eb="11">
      <t>エン</t>
    </rPh>
    <phoneticPr fontId="8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</si>
  <si>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</si>
  <si>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</si>
  <si>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</si>
  <si>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</si>
  <si>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</si>
  <si>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</si>
  <si>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</si>
  <si>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</si>
  <si>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</si>
  <si>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単位：世帯、人、％、円</t>
  </si>
  <si>
    <t>単位：件、千円</t>
  </si>
  <si>
    <t>単位：人</t>
  </si>
  <si>
    <t>各年12月1日現在　単位：人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5"/>
  </si>
  <si>
    <t>（１）国民健康保険の加入及び保険税の状況</t>
    <rPh sb="10" eb="12">
      <t>カニュウ</t>
    </rPh>
    <phoneticPr fontId="5"/>
  </si>
  <si>
    <t>（２）国民健康保険の給付件数及び金額の状況</t>
    <phoneticPr fontId="5"/>
  </si>
  <si>
    <t>65歳～74歳の
障害認定者</t>
    <rPh sb="2" eb="3">
      <t>サイ</t>
    </rPh>
    <rPh sb="6" eb="7">
      <t>サイ</t>
    </rPh>
    <rPh sb="9" eb="11">
      <t>ショウガイ</t>
    </rPh>
    <rPh sb="11" eb="13">
      <t>ニンテイ</t>
    </rPh>
    <rPh sb="13" eb="14">
      <t>シャ</t>
    </rPh>
    <phoneticPr fontId="6"/>
  </si>
  <si>
    <t>一人あたり調定額</t>
    <rPh sb="0" eb="2">
      <t>ヒトリ</t>
    </rPh>
    <rPh sb="5" eb="6">
      <t>チョウ</t>
    </rPh>
    <rPh sb="6" eb="7">
      <t>サダム</t>
    </rPh>
    <rPh sb="7" eb="8">
      <t>ガク</t>
    </rPh>
    <phoneticPr fontId="6"/>
  </si>
  <si>
    <t>（２）国民健康保険の給付件数及び金額の状況（つづき）</t>
    <phoneticPr fontId="5"/>
  </si>
  <si>
    <t>（３） 後期高齢者医療制度の被保険者数及び保険料の状況</t>
    <phoneticPr fontId="5"/>
  </si>
  <si>
    <t>（４） 後期高齢者医療による医療費の状況</t>
    <rPh sb="4" eb="6">
      <t>コウキ</t>
    </rPh>
    <rPh sb="6" eb="9">
      <t>コウレイシャ</t>
    </rPh>
    <rPh sb="9" eb="11">
      <t>イリョウ</t>
    </rPh>
    <phoneticPr fontId="6"/>
  </si>
  <si>
    <t>任意加入者</t>
    <rPh sb="0" eb="5">
      <t>ニンイカニュウシャ</t>
    </rPh>
    <phoneticPr fontId="5"/>
  </si>
  <si>
    <t>免除率</t>
    <rPh sb="0" eb="3">
      <t>メンジョリツ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</si>
  <si>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5"/>
  </si>
  <si>
    <t>年金額</t>
    <rPh sb="0" eb="3">
      <t>ネンキンガク</t>
    </rPh>
    <phoneticPr fontId="5"/>
  </si>
  <si>
    <t>受給者数</t>
    <rPh sb="0" eb="4">
      <t>ジュキュウシャスウ</t>
    </rPh>
    <phoneticPr fontId="5"/>
  </si>
  <si>
    <t>支給額</t>
    <rPh sb="0" eb="3">
      <t>シキュウガク</t>
    </rPh>
    <phoneticPr fontId="5"/>
  </si>
  <si>
    <t>年度</t>
    <rPh sb="0" eb="2">
      <t>ネンド</t>
    </rPh>
    <phoneticPr fontId="5"/>
  </si>
  <si>
    <t>本年資格取得受理件数</t>
    <phoneticPr fontId="5"/>
  </si>
  <si>
    <t>現存被保険者数</t>
    <phoneticPr fontId="5"/>
  </si>
  <si>
    <t>強制加入者</t>
    <phoneticPr fontId="5"/>
  </si>
  <si>
    <t>資料：金沢南年金事務所</t>
  </si>
  <si>
    <t>遺族基礎年金</t>
    <phoneticPr fontId="5"/>
  </si>
  <si>
    <t>老齢年金
(旧法･老齢+通算老齢)</t>
    <phoneticPr fontId="5"/>
  </si>
  <si>
    <t>老齢基礎年金</t>
    <phoneticPr fontId="5"/>
  </si>
  <si>
    <t>死亡一時金</t>
    <phoneticPr fontId="5"/>
  </si>
  <si>
    <t>障害年金
(旧法)</t>
    <phoneticPr fontId="5"/>
  </si>
  <si>
    <t>障害基礎年金
(拠出分)</t>
    <phoneticPr fontId="5"/>
  </si>
  <si>
    <t>寡婦年金
(新法+旧法)</t>
    <phoneticPr fontId="5"/>
  </si>
  <si>
    <t>単位：人、円</t>
  </si>
  <si>
    <t>総　数</t>
    <rPh sb="0" eb="1">
      <t>ソウ</t>
    </rPh>
    <rPh sb="2" eb="3">
      <t>カズ</t>
    </rPh>
    <phoneticPr fontId="5"/>
  </si>
  <si>
    <t>特別障害給付金</t>
    <phoneticPr fontId="5"/>
  </si>
  <si>
    <t>障害基礎年金（無拠出分）</t>
    <phoneticPr fontId="5"/>
  </si>
  <si>
    <t>（５）国民年金の加入状況</t>
    <phoneticPr fontId="5"/>
  </si>
  <si>
    <t>入園
定員数</t>
    <rPh sb="0" eb="2">
      <t>ニュウエン</t>
    </rPh>
    <rPh sb="3" eb="5">
      <t>テイイン</t>
    </rPh>
    <rPh sb="5" eb="6">
      <t>スウ</t>
    </rPh>
    <phoneticPr fontId="6"/>
  </si>
  <si>
    <t>　　　　・つばき保育園、はくさん保育園、ヴィテンＳＭＣ保育園は、平成31年４月から幼保連携型認定こども園に移行した。</t>
    <rPh sb="53" eb="55">
      <t>イコウ</t>
    </rPh>
    <phoneticPr fontId="5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</si>
  <si>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</si>
  <si>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</si>
  <si>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17"/>
  </si>
  <si>
    <t>　　　　・エンジェル保育園、ほりうち保育園、あわだ保育園、美郷保育園は、平成30年４月から幼保連携型認定に移行した。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rPh sb="53" eb="55">
      <t>イコウ</t>
    </rPh>
    <phoneticPr fontId="6"/>
  </si>
  <si>
    <t>　　　　・つばき保育園、はくさん保育園、ヴィテンＳＭＣ保育園は、平成31年４月から幼保連携型認定こども園に移行した。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rPh sb="53" eb="55">
      <t>イコウ</t>
    </rPh>
    <phoneticPr fontId="6"/>
  </si>
  <si>
    <t>延算定
基礎児童数</t>
    <phoneticPr fontId="5"/>
  </si>
  <si>
    <t>支給総額</t>
    <rPh sb="0" eb="4">
      <t>シキュウソウガク</t>
    </rPh>
    <phoneticPr fontId="5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</si>
  <si>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5"/>
  </si>
  <si>
    <t>支給件数</t>
    <phoneticPr fontId="5"/>
  </si>
  <si>
    <t>（22）児童扶養手当の支給状況</t>
    <phoneticPr fontId="6"/>
  </si>
  <si>
    <t>主任児童委員</t>
    <rPh sb="0" eb="6">
      <t>シュニンジドウイイン</t>
    </rPh>
    <phoneticPr fontId="5"/>
  </si>
  <si>
    <t>年度・区分</t>
    <rPh sb="0" eb="2">
      <t>ネンド</t>
    </rPh>
    <rPh sb="3" eb="5">
      <t>クブン</t>
    </rPh>
    <phoneticPr fontId="5"/>
  </si>
  <si>
    <t>単位：回、人</t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</si>
  <si>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</si>
  <si>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</si>
  <si>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老人福祉
センター</t>
    <rPh sb="0" eb="2">
      <t>ロウジン</t>
    </rPh>
    <rPh sb="2" eb="4">
      <t>フクシ</t>
    </rPh>
    <phoneticPr fontId="5"/>
  </si>
  <si>
    <t>つばきの郷
児童館</t>
    <rPh sb="4" eb="5">
      <t>サト</t>
    </rPh>
    <rPh sb="6" eb="9">
      <t>ジドウカン</t>
    </rPh>
    <phoneticPr fontId="5"/>
  </si>
  <si>
    <t>加入率</t>
    <rPh sb="0" eb="3">
      <t>カニュウリツ</t>
    </rPh>
    <phoneticPr fontId="5"/>
  </si>
  <si>
    <t>全体</t>
    <rPh sb="0" eb="2">
      <t>ゼンタイ</t>
    </rPh>
    <phoneticPr fontId="5"/>
  </si>
  <si>
    <t>医療分</t>
    <rPh sb="0" eb="3">
      <t>イリョウブン</t>
    </rPh>
    <phoneticPr fontId="5"/>
  </si>
  <si>
    <t>支援金分</t>
    <rPh sb="0" eb="3">
      <t>シエンキン</t>
    </rPh>
    <rPh sb="3" eb="4">
      <t>ブン</t>
    </rPh>
    <phoneticPr fontId="5"/>
  </si>
  <si>
    <t>介護分</t>
    <rPh sb="0" eb="3">
      <t>カイゴブン</t>
    </rPh>
    <phoneticPr fontId="5"/>
  </si>
  <si>
    <t>支援金分</t>
    <rPh sb="0" eb="4">
      <t>シエンキンブン</t>
    </rPh>
    <phoneticPr fontId="5"/>
  </si>
  <si>
    <t>費用額</t>
    <rPh sb="0" eb="3">
      <t>ヒヨウガク</t>
    </rPh>
    <phoneticPr fontId="5"/>
  </si>
  <si>
    <t>日数</t>
    <rPh sb="0" eb="2">
      <t>ニッスウ</t>
    </rPh>
    <phoneticPr fontId="5"/>
  </si>
  <si>
    <t>件数</t>
    <rPh sb="0" eb="2">
      <t>ケンスウ</t>
    </rPh>
    <phoneticPr fontId="5"/>
  </si>
  <si>
    <t>区分</t>
    <rPh sb="0" eb="2">
      <t>クブン</t>
    </rPh>
    <phoneticPr fontId="5"/>
  </si>
  <si>
    <t>世帯</t>
    <rPh sb="0" eb="2">
      <t>セタイ</t>
    </rPh>
    <phoneticPr fontId="5"/>
  </si>
  <si>
    <t>人口</t>
    <rPh sb="0" eb="2">
      <t>ジンコウ</t>
    </rPh>
    <phoneticPr fontId="5"/>
  </si>
  <si>
    <t>調定額</t>
    <rPh sb="0" eb="3">
      <t>チョウテイガク</t>
    </rPh>
    <phoneticPr fontId="5"/>
  </si>
  <si>
    <t>１世帯あたり調定分</t>
    <phoneticPr fontId="5"/>
  </si>
  <si>
    <t>１人あたり調定分</t>
    <phoneticPr fontId="5"/>
  </si>
  <si>
    <t>第１号
被保険者</t>
    <rPh sb="0" eb="1">
      <t>ダイ</t>
    </rPh>
    <rPh sb="2" eb="3">
      <t>ゴウ</t>
    </rPh>
    <rPh sb="4" eb="8">
      <t>ヒホケンシャ</t>
    </rPh>
    <phoneticPr fontId="5"/>
  </si>
  <si>
    <t>第２号
被保険者</t>
    <rPh sb="0" eb="1">
      <t>ダイ</t>
    </rPh>
    <rPh sb="2" eb="3">
      <t>ゴウ</t>
    </rPh>
    <rPh sb="4" eb="8">
      <t>ヒホケンシャ</t>
    </rPh>
    <phoneticPr fontId="5"/>
  </si>
  <si>
    <t>新規申請</t>
    <rPh sb="0" eb="4">
      <t>シンキシンセイ</t>
    </rPh>
    <phoneticPr fontId="5"/>
  </si>
  <si>
    <t>変更申請</t>
    <rPh sb="0" eb="4">
      <t>ヘンコウシンセイ</t>
    </rPh>
    <phoneticPr fontId="5"/>
  </si>
  <si>
    <t>更新申請</t>
    <rPh sb="0" eb="4">
      <t>コウシンシンセイ</t>
    </rPh>
    <phoneticPr fontId="5"/>
  </si>
  <si>
    <t>申請受理件数</t>
    <rPh sb="0" eb="6">
      <t>シンセイジュリケンスウ</t>
    </rPh>
    <phoneticPr fontId="5"/>
  </si>
  <si>
    <t>審査判定件数</t>
    <rPh sb="0" eb="6">
      <t>シンサハンテイケンスウ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</si>
  <si>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</si>
  <si>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1">
      <t>ヨウ</t>
    </rPh>
    <rPh sb="1" eb="3">
      <t>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</si>
  <si>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</si>
  <si>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</si>
  <si>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</si>
  <si>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</si>
  <si>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</si>
  <si>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うち
外国人</t>
    <rPh sb="3" eb="6">
      <t>ガイコクジン</t>
    </rPh>
    <phoneticPr fontId="5"/>
  </si>
  <si>
    <t>第１号被保険者</t>
    <rPh sb="0" eb="1">
      <t>ダイ</t>
    </rPh>
    <rPh sb="2" eb="3">
      <t>ゴウ</t>
    </rPh>
    <rPh sb="3" eb="7">
      <t>ヒホケンシャ</t>
    </rPh>
    <phoneticPr fontId="5"/>
  </si>
  <si>
    <t>保険料</t>
    <rPh sb="0" eb="3">
      <t>ホケンリョウ</t>
    </rPh>
    <phoneticPr fontId="5"/>
  </si>
  <si>
    <t>単位：人、円</t>
    <rPh sb="0" eb="2">
      <t>タンイ</t>
    </rPh>
    <rPh sb="3" eb="4">
      <t>ニン</t>
    </rPh>
    <rPh sb="5" eb="6">
      <t>エン</t>
    </rPh>
    <phoneticPr fontId="5"/>
  </si>
  <si>
    <t>単位：件</t>
    <rPh sb="0" eb="2">
      <t>タンイ</t>
    </rPh>
    <rPh sb="3" eb="4">
      <t>ケン</t>
    </rPh>
    <phoneticPr fontId="5"/>
  </si>
  <si>
    <t>（18）発達相談に関する事業</t>
    <phoneticPr fontId="5"/>
  </si>
  <si>
    <t>（23）保育園の状況</t>
    <phoneticPr fontId="5"/>
  </si>
  <si>
    <t>（24）幼保連携型認定こども園の状況</t>
    <rPh sb="16" eb="17">
      <t>ジョウ</t>
    </rPh>
    <rPh sb="17" eb="18">
      <t>イワン</t>
    </rPh>
    <phoneticPr fontId="6"/>
  </si>
  <si>
    <t>うち
加入数</t>
    <phoneticPr fontId="5"/>
  </si>
  <si>
    <t>-</t>
  </si>
  <si>
    <t>金　額</t>
  </si>
  <si>
    <t>保険料収納額</t>
    <rPh sb="0" eb="3">
      <t>ホケンリョウ</t>
    </rPh>
    <rPh sb="3" eb="6">
      <t>シュウノウガク</t>
    </rPh>
    <phoneticPr fontId="5"/>
  </si>
  <si>
    <t>（６）国民年金の受給状況</t>
    <phoneticPr fontId="5"/>
  </si>
  <si>
    <t>（７）福祉的年金の受給状況</t>
    <rPh sb="3" eb="6">
      <t>フクシテキ</t>
    </rPh>
    <phoneticPr fontId="5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</si>
  <si>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</si>
  <si>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（13）生活保護人員</t>
    <rPh sb="4" eb="6">
      <t>セイカツ</t>
    </rPh>
    <rPh sb="6" eb="8">
      <t>ホゴ</t>
    </rPh>
    <rPh sb="8" eb="10">
      <t>ジンイン</t>
    </rPh>
    <phoneticPr fontId="6"/>
  </si>
  <si>
    <t>（14）身体障害者手帳の所持者数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6"/>
  </si>
  <si>
    <t>（15）療育手帳の所持者数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</si>
  <si>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（16）精神障害者保健福祉手帳の所持者数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</si>
  <si>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（17）特別障害者手当等の支給状況</t>
    <phoneticPr fontId="5"/>
  </si>
  <si>
    <t>（19）民生児童委員数</t>
    <phoneticPr fontId="6"/>
  </si>
  <si>
    <t>（20）老人福祉センター、児童館利用状況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</si>
  <si>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（21）児童手当の支給状況</t>
    <phoneticPr fontId="6"/>
  </si>
  <si>
    <t>各年3月31日現在　単位：人、件、円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17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</si>
  <si>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</si>
  <si>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訓練等給付</t>
  </si>
  <si>
    <t>×100</t>
    <phoneticPr fontId="5"/>
  </si>
  <si>
    <t>資料：福祉総務課
　（注）各年度の数値は、年度内の延べ数である。</t>
    <rPh sb="0" eb="2">
      <t>シリョウ</t>
    </rPh>
    <rPh sb="3" eb="5">
      <t>フクシ</t>
    </rPh>
    <rPh sb="5" eb="8">
      <t>ソウムカ</t>
    </rPh>
    <phoneticPr fontId="6"/>
  </si>
  <si>
    <t>資料：福祉総務課
（注）・ 障害が重複している者については、障害の重い方に区分
　　　・(　　）内は新規交付件数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</si>
  <si>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年　度</t>
    <rPh sb="0" eb="1">
      <t>ネン</t>
    </rPh>
    <rPh sb="2" eb="3">
      <t>ド</t>
    </rPh>
    <phoneticPr fontId="5"/>
  </si>
  <si>
    <t>在　宅（つづき）</t>
    <rPh sb="0" eb="1">
      <t>ザイ</t>
    </rPh>
    <rPh sb="2" eb="3">
      <t>タク</t>
    </rPh>
    <phoneticPr fontId="5"/>
  </si>
  <si>
    <t>うち
住所地
特例</t>
    <rPh sb="3" eb="5">
      <t>ジュウショ</t>
    </rPh>
    <rPh sb="5" eb="6">
      <t>チ</t>
    </rPh>
    <rPh sb="7" eb="9">
      <t>トクレイ</t>
    </rPh>
    <phoneticPr fontId="5"/>
  </si>
  <si>
    <t>一人
あたり
調定額</t>
    <rPh sb="0" eb="2">
      <t>ヒトリ</t>
    </rPh>
    <rPh sb="7" eb="10">
      <t>チョウテイガク</t>
    </rPh>
    <phoneticPr fontId="5"/>
  </si>
  <si>
    <t>音声･
言語障害</t>
    <rPh sb="0" eb="2">
      <t>オンセイ</t>
    </rPh>
    <rPh sb="4" eb="6">
      <t>ゲンゴ</t>
    </rPh>
    <rPh sb="6" eb="8">
      <t>ショウガイ</t>
    </rPh>
    <phoneticPr fontId="6"/>
  </si>
  <si>
    <t>肢体
不自由</t>
    <rPh sb="0" eb="2">
      <t>シタイ</t>
    </rPh>
    <rPh sb="3" eb="6">
      <t>フジユウ</t>
    </rPh>
    <phoneticPr fontId="6"/>
  </si>
  <si>
    <t>資格者数
（支給停止者
を含む）</t>
    <phoneticPr fontId="5"/>
  </si>
  <si>
    <t>１　　　号
被保険者</t>
    <rPh sb="4" eb="5">
      <t>ゴウ</t>
    </rPh>
    <rPh sb="6" eb="10">
      <t>ヒホケンシャ</t>
    </rPh>
    <phoneticPr fontId="5"/>
  </si>
  <si>
    <t>３　　　号
被保険者</t>
    <rPh sb="4" eb="5">
      <t>ゴウ</t>
    </rPh>
    <phoneticPr fontId="5"/>
  </si>
  <si>
    <t>１　　　号
被保険者</t>
    <rPh sb="4" eb="5">
      <t>ゴウ</t>
    </rPh>
    <phoneticPr fontId="5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</si>
  <si>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</si>
  <si>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・1世帯及び1人あたり調定分における介護分は、40歳から64歳までの「介護保険第２号被保険者」の人及びその人の属する世帯で算定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</si>
  <si>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　</t>
    <phoneticPr fontId="5"/>
  </si>
  <si>
    <t>ふじひら児童館</t>
    <rPh sb="4" eb="7">
      <t>ジドウカン</t>
    </rPh>
    <phoneticPr fontId="5"/>
  </si>
  <si>
    <t>（８）介護保険の要介護認定者数の状況</t>
    <phoneticPr fontId="5"/>
  </si>
  <si>
    <t>（９）介護保険の被保険者及び保険料の状況</t>
    <phoneticPr fontId="5"/>
  </si>
  <si>
    <t>（10）介護保険の要介護認定申請、判定及び認定者数の状況</t>
    <phoneticPr fontId="5"/>
  </si>
  <si>
    <t>（11）介護保険の給付件数及び金額の状況</t>
    <phoneticPr fontId="6"/>
  </si>
  <si>
    <t>（11）介護保険の給付件数及び金額の状況（つづき）</t>
    <phoneticPr fontId="6"/>
  </si>
  <si>
    <t>－</t>
    <phoneticPr fontId="5"/>
  </si>
  <si>
    <t>381　（25）</t>
  </si>
  <si>
    <t>146　（1）</t>
  </si>
  <si>
    <t>235　（24）</t>
  </si>
  <si>
    <t>各年4月1日現在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</si>
  <si>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r>
      <t xml:space="preserve">うち
</t>
    </r>
    <r>
      <rPr>
        <sz val="6"/>
        <rFont val="ＭＳ Ｐ明朝"/>
        <family val="1"/>
        <charset val="128"/>
      </rPr>
      <t>被保険者数</t>
    </r>
    <phoneticPr fontId="5"/>
  </si>
  <si>
    <t>法定免除</t>
    <rPh sb="0" eb="2">
      <t>ホウテイ</t>
    </rPh>
    <rPh sb="2" eb="4">
      <t>メンジョ</t>
    </rPh>
    <phoneticPr fontId="5"/>
  </si>
  <si>
    <t>介護予防短期入所療養介護(老健)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ロウケン</t>
    </rPh>
    <phoneticPr fontId="6"/>
  </si>
  <si>
    <t>なごみこども園</t>
    <rPh sb="6" eb="7">
      <t>エン</t>
    </rPh>
    <phoneticPr fontId="8"/>
  </si>
  <si>
    <t>民生委員・児童委員</t>
    <rPh sb="0" eb="4">
      <t>ミンセイイイン</t>
    </rPh>
    <rPh sb="5" eb="9">
      <t>ジドウイイン</t>
    </rPh>
    <phoneticPr fontId="5"/>
  </si>
  <si>
    <t>３</t>
  </si>
  <si>
    <t>（注）(  )の数値は合計に含まない。</t>
    <rPh sb="1" eb="2">
      <t>チュウ</t>
    </rPh>
    <rPh sb="8" eb="10">
      <t>スウチ</t>
    </rPh>
    <rPh sb="11" eb="13">
      <t>ゴウケイ</t>
    </rPh>
    <rPh sb="14" eb="15">
      <t>フク</t>
    </rPh>
    <phoneticPr fontId="6"/>
  </si>
  <si>
    <t>　（注）（　）の数値は合計に含まない。</t>
    <rPh sb="2" eb="3">
      <t>チュウ</t>
    </rPh>
    <phoneticPr fontId="5"/>
  </si>
  <si>
    <t>傷病手当金</t>
    <rPh sb="0" eb="5">
      <t>ショウビョウテアテキン</t>
    </rPh>
    <phoneticPr fontId="5"/>
  </si>
  <si>
    <t>保険料免除被保険者数</t>
    <rPh sb="5" eb="9">
      <t>ヒホケンシャ</t>
    </rPh>
    <phoneticPr fontId="5"/>
  </si>
  <si>
    <t>申請免除</t>
    <rPh sb="0" eb="2">
      <t>シンセイ</t>
    </rPh>
    <rPh sb="2" eb="4">
      <t>メンジョ</t>
    </rPh>
    <phoneticPr fontId="5"/>
  </si>
  <si>
    <t>学生納付特例</t>
    <rPh sb="0" eb="4">
      <t>ガクセイノウフ</t>
    </rPh>
    <rPh sb="4" eb="6">
      <t>トクレイ</t>
    </rPh>
    <phoneticPr fontId="5"/>
  </si>
  <si>
    <t>納付猶予</t>
    <rPh sb="0" eb="4">
      <t>ノウフユウヨ</t>
    </rPh>
    <phoneticPr fontId="5"/>
  </si>
  <si>
    <t>　　　　免除率＝</t>
    <phoneticPr fontId="5"/>
  </si>
  <si>
    <t>保険料免除被保険者総数</t>
    <rPh sb="0" eb="3">
      <t>ホケンリョウ</t>
    </rPh>
    <rPh sb="3" eb="5">
      <t>メンジョ</t>
    </rPh>
    <rPh sb="5" eb="9">
      <t>ヒホケンシャ</t>
    </rPh>
    <rPh sb="8" eb="9">
      <t>シャ</t>
    </rPh>
    <rPh sb="9" eb="11">
      <t>ソウスウ</t>
    </rPh>
    <phoneticPr fontId="6"/>
  </si>
  <si>
    <t>390　（16）</t>
  </si>
  <si>
    <t>147　（0）</t>
  </si>
  <si>
    <t>243　（16）</t>
  </si>
  <si>
    <t>405　（16）</t>
    <phoneticPr fontId="5"/>
  </si>
  <si>
    <t>　　　　・和光第二保育園は、平成27年４月から幼保連携型認定こども園に移行した。</t>
    <phoneticPr fontId="5"/>
  </si>
  <si>
    <t>　　　　・アリス保育園、ほのみ保育園は平成29年４月から幼保連携認定こども園に移行した。</t>
    <phoneticPr fontId="5"/>
  </si>
  <si>
    <t>　　　　・なごみこども園は令和３年４月に開園した。</t>
    <rPh sb="13" eb="15">
      <t>レイワ</t>
    </rPh>
    <rPh sb="16" eb="17">
      <t>ネン</t>
    </rPh>
    <rPh sb="18" eb="19">
      <t>ガツ</t>
    </rPh>
    <phoneticPr fontId="5"/>
  </si>
  <si>
    <t>保険税（現年課税分）</t>
    <rPh sb="0" eb="2">
      <t>ホケン</t>
    </rPh>
    <rPh sb="2" eb="3">
      <t>ゼイ</t>
    </rPh>
    <rPh sb="4" eb="5">
      <t>ゲン</t>
    </rPh>
    <rPh sb="5" eb="6">
      <t>ネン</t>
    </rPh>
    <rPh sb="6" eb="9">
      <t>カゼイブン</t>
    </rPh>
    <phoneticPr fontId="5"/>
  </si>
  <si>
    <t>保　　険　　料 （現年度分）</t>
    <rPh sb="0" eb="1">
      <t>タモツ</t>
    </rPh>
    <rPh sb="3" eb="4">
      <t>ケン</t>
    </rPh>
    <rPh sb="6" eb="7">
      <t>リョウ</t>
    </rPh>
    <rPh sb="9" eb="10">
      <t>ゲン</t>
    </rPh>
    <rPh sb="10" eb="12">
      <t>ネンド</t>
    </rPh>
    <rPh sb="12" eb="13">
      <t>ブン</t>
    </rPh>
    <phoneticPr fontId="6"/>
  </si>
  <si>
    <t>４</t>
  </si>
  <si>
    <t>５</t>
  </si>
  <si>
    <t>出産　500</t>
    <rPh sb="0" eb="2">
      <t>シュッサン</t>
    </rPh>
    <phoneticPr fontId="5"/>
  </si>
  <si>
    <t>葬祭　50</t>
    <rPh sb="0" eb="2">
      <t>ソウサイ</t>
    </rPh>
    <phoneticPr fontId="5"/>
  </si>
  <si>
    <t>令和４年度</t>
    <rPh sb="0" eb="2">
      <t>レイワ</t>
    </rPh>
    <rPh sb="3" eb="5">
      <t>ネンド</t>
    </rPh>
    <phoneticPr fontId="5"/>
  </si>
  <si>
    <t>５</t>
    <phoneticPr fontId="5"/>
  </si>
  <si>
    <t>1,345（93）</t>
  </si>
  <si>
    <t>57（2）</t>
  </si>
  <si>
    <t>98（6）</t>
  </si>
  <si>
    <t>16（2）</t>
  </si>
  <si>
    <t>692　（25）</t>
  </si>
  <si>
    <t>482（58）</t>
  </si>
  <si>
    <t>1,325（85）</t>
  </si>
  <si>
    <t>59（5）</t>
  </si>
  <si>
    <t>97（4）</t>
  </si>
  <si>
    <t>16（1）</t>
  </si>
  <si>
    <t>685　（28）</t>
  </si>
  <si>
    <t>468（47）</t>
  </si>
  <si>
    <t>1,299（84）</t>
  </si>
  <si>
    <t>59（6）</t>
  </si>
  <si>
    <t>103（6）</t>
  </si>
  <si>
    <t>14（0）</t>
  </si>
  <si>
    <t>460（39）</t>
  </si>
  <si>
    <t>151　（2）</t>
  </si>
  <si>
    <t>254　（14）</t>
  </si>
  <si>
    <t>423　（20)</t>
    <phoneticPr fontId="5"/>
  </si>
  <si>
    <t>155　（0）</t>
    <phoneticPr fontId="5"/>
  </si>
  <si>
    <t>268　（20）</t>
    <phoneticPr fontId="5"/>
  </si>
  <si>
    <t>資料：福祉総務課
　（注）・（　　）内は新規交付件数。ただし、県外からの転入による新規交付を含まない。</t>
    <phoneticPr fontId="6"/>
  </si>
  <si>
    <t>５</t>
    <phoneticPr fontId="3"/>
  </si>
  <si>
    <t>認定こども園
青竜第二幼稚園</t>
    <rPh sb="0" eb="2">
      <t>ニンテイ</t>
    </rPh>
    <rPh sb="5" eb="6">
      <t>エン</t>
    </rPh>
    <rPh sb="7" eb="11">
      <t>セイリュウダイニ</t>
    </rPh>
    <rPh sb="11" eb="14">
      <t>ヨウチエン</t>
    </rPh>
    <phoneticPr fontId="8"/>
  </si>
  <si>
    <t>　　　　・青竜第二幼稚園は令和５年４月から認定こども園に移行した。</t>
    <rPh sb="5" eb="7">
      <t>セイリュウ</t>
    </rPh>
    <rPh sb="7" eb="9">
      <t>ダイニ</t>
    </rPh>
    <rPh sb="9" eb="12">
      <t>ヨウチエン</t>
    </rPh>
    <rPh sb="13" eb="15">
      <t>レイワ</t>
    </rPh>
    <rPh sb="16" eb="17">
      <t>ネン</t>
    </rPh>
    <rPh sb="18" eb="19">
      <t>ガツ</t>
    </rPh>
    <rPh sb="21" eb="23">
      <t>ニンテイ</t>
    </rPh>
    <rPh sb="26" eb="27">
      <t>エン</t>
    </rPh>
    <rPh sb="28" eb="30">
      <t>イコウ</t>
    </rPh>
    <phoneticPr fontId="5"/>
  </si>
  <si>
    <t>　　　　・エンジェル保育園、ほりうち保育園、あわだ保育園、美郷保育園は平成30年4月から幼保連携型認定こども園に移行した。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8"/>
  </si>
  <si>
    <t>令和２年度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</si>
  <si>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5"/>
  </si>
  <si>
    <t>６</t>
  </si>
  <si>
    <t>短期入所療養介護(介護医療院)</t>
    <rPh sb="0" eb="2">
      <t>タンキ</t>
    </rPh>
    <rPh sb="2" eb="4">
      <t>ニュウショ</t>
    </rPh>
    <rPh sb="4" eb="6">
      <t>リョウヨウ</t>
    </rPh>
    <rPh sb="6" eb="8">
      <t>カイゴ</t>
    </rPh>
    <rPh sb="9" eb="14">
      <t>カイゴイリョウイン</t>
    </rPh>
    <phoneticPr fontId="6"/>
  </si>
  <si>
    <t xml:space="preserve">－   </t>
  </si>
  <si>
    <t xml:space="preserve">
15,000円
10,000円
15,000円　）
10,000円
 5,000円</t>
    <rPh sb="9" eb="10">
      <t>エン</t>
    </rPh>
    <rPh sb="17" eb="18">
      <t>エン</t>
    </rPh>
    <rPh sb="25" eb="26">
      <t>エン</t>
    </rPh>
    <rPh sb="35" eb="36">
      <t>エン</t>
    </rPh>
    <rPh sb="44" eb="45">
      <t>エン</t>
    </rPh>
    <phoneticPr fontId="5"/>
  </si>
  <si>
    <t xml:space="preserve">
[R6.12月から]
3歳未満一律
3歳以上18歳年度末まで
（　第3子以降
 </t>
    <rPh sb="14" eb="17">
      <t>サイミマン</t>
    </rPh>
    <rPh sb="17" eb="19">
      <t>イチリツ</t>
    </rPh>
    <rPh sb="35" eb="36">
      <t>ダイ</t>
    </rPh>
    <rPh sb="37" eb="38">
      <t>シ</t>
    </rPh>
    <rPh sb="38" eb="40">
      <t>イコウ</t>
    </rPh>
    <phoneticPr fontId="5"/>
  </si>
  <si>
    <t xml:space="preserve">
15,000円
10,000円
30,000円　）
 </t>
    <rPh sb="9" eb="10">
      <t>エン</t>
    </rPh>
    <rPh sb="17" eb="18">
      <t>エン</t>
    </rPh>
    <rPh sb="26" eb="27">
      <t>エン</t>
    </rPh>
    <phoneticPr fontId="5"/>
  </si>
  <si>
    <t>　（注）・支給総額は過年度支払分も含む。
　　　　 ・手当月額は下記のとおり。
　　　　　　　　　　[R6.10月まで]
　　　　　　　　　　3歳未満一律
　　　　　　　　　　3歳以上小学校修了前
　　　　　　　　　　　　　　　　　　　　（　第3子以降
　　　　　　　　　　中学生一律
　　　　　　　　　　　　　　　　※中学校修了まで
　　　　　　　　　　特例給付（所得制限以上）</t>
    <rPh sb="5" eb="7">
      <t>シキュウ</t>
    </rPh>
    <rPh sb="7" eb="9">
      <t>ソウガク</t>
    </rPh>
    <rPh sb="10" eb="13">
      <t>カネンド</t>
    </rPh>
    <rPh sb="13" eb="16">
      <t>シハライブン</t>
    </rPh>
    <rPh sb="17" eb="18">
      <t>フク</t>
    </rPh>
    <phoneticPr fontId="5"/>
  </si>
  <si>
    <t>　（注）・本町児童館は、令和４年度10月末に閉館した。</t>
    <rPh sb="2" eb="3">
      <t>チュウ</t>
    </rPh>
    <rPh sb="5" eb="7">
      <t>ホンマチ</t>
    </rPh>
    <rPh sb="7" eb="10">
      <t>ジドウカン</t>
    </rPh>
    <rPh sb="12" eb="14">
      <t>レイワ</t>
    </rPh>
    <rPh sb="15" eb="17">
      <t>ネンド</t>
    </rPh>
    <rPh sb="19" eb="21">
      <t>ガツマツ</t>
    </rPh>
    <rPh sb="22" eb="24">
      <t>ヘイカン</t>
    </rPh>
    <phoneticPr fontId="6"/>
  </si>
  <si>
    <t>令和４年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</si>
  <si>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5"/>
  </si>
  <si>
    <t>　　　　・あすなろ保育園は、令和６年３月31日に閉園した。</t>
    <rPh sb="9" eb="12">
      <t>ホイクエン</t>
    </rPh>
    <rPh sb="14" eb="16">
      <t>レイワ</t>
    </rPh>
    <rPh sb="17" eb="18">
      <t>ネン</t>
    </rPh>
    <rPh sb="19" eb="20">
      <t>ガツ</t>
    </rPh>
    <rPh sb="22" eb="23">
      <t>ニチ</t>
    </rPh>
    <rPh sb="24" eb="26">
      <t>ヘイエン</t>
    </rPh>
    <phoneticPr fontId="6"/>
  </si>
  <si>
    <t>６</t>
    <phoneticPr fontId="3"/>
  </si>
  <si>
    <t>幼保連携型認定こども園
ミドリ富陽こども園</t>
    <rPh sb="0" eb="5">
      <t>ヨウホレンケイガタ</t>
    </rPh>
    <rPh sb="5" eb="7">
      <t>ニンテイ</t>
    </rPh>
    <rPh sb="10" eb="11">
      <t>エン</t>
    </rPh>
    <rPh sb="15" eb="17">
      <t>フヨウ</t>
    </rPh>
    <rPh sb="20" eb="21">
      <t>エン</t>
    </rPh>
    <phoneticPr fontId="8"/>
  </si>
  <si>
    <t>　　　　・ミドリ富陽こども園は令和６年４月に開園した。</t>
    <rPh sb="8" eb="9">
      <t>トミ</t>
    </rPh>
    <rPh sb="9" eb="10">
      <t>ヨウ</t>
    </rPh>
    <rPh sb="13" eb="14">
      <t>エン</t>
    </rPh>
    <rPh sb="15" eb="17">
      <t>レイワ</t>
    </rPh>
    <rPh sb="18" eb="19">
      <t>ネン</t>
    </rPh>
    <rPh sb="20" eb="21">
      <t>ガツ</t>
    </rPh>
    <rPh sb="22" eb="24">
      <t>カイエン</t>
    </rPh>
    <phoneticPr fontId="5"/>
  </si>
  <si>
    <t>令和５年度</t>
    <rPh sb="0" eb="2">
      <t>レイワ</t>
    </rPh>
    <rPh sb="3" eb="5">
      <t>ネンド</t>
    </rPh>
    <phoneticPr fontId="5"/>
  </si>
  <si>
    <t>６</t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</si>
  <si>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6"/>
  </si>
  <si>
    <t>令和２年度</t>
    <rPh sb="0" eb="2">
      <t>レイワ</t>
    </rPh>
    <rPh sb="3" eb="5">
      <t>ネンド</t>
    </rPh>
    <phoneticPr fontId="4"/>
  </si>
  <si>
    <t>663　（33）</t>
  </si>
  <si>
    <t>1,279（77）</t>
  </si>
  <si>
    <t>63（5）</t>
  </si>
  <si>
    <t>100（2）</t>
  </si>
  <si>
    <t>15（1）</t>
  </si>
  <si>
    <t>646　（29）</t>
  </si>
  <si>
    <t>455（40）</t>
  </si>
  <si>
    <t>1,273（78）</t>
  </si>
  <si>
    <t>59（2）</t>
  </si>
  <si>
    <t>105（5）</t>
  </si>
  <si>
    <t>19（1）</t>
  </si>
  <si>
    <t>632　（24）</t>
  </si>
  <si>
    <t>458（46）</t>
  </si>
  <si>
    <t>445　（24)</t>
    <phoneticPr fontId="5"/>
  </si>
  <si>
    <t>156　（1）</t>
    <phoneticPr fontId="5"/>
  </si>
  <si>
    <t>289　（23）</t>
    <phoneticPr fontId="5"/>
  </si>
  <si>
    <t>令和５年度</t>
    <rPh sb="0" eb="1">
      <t>レイワ</t>
    </rPh>
    <rPh sb="3" eb="5">
      <t>ネンド</t>
    </rPh>
    <rPh sb="4" eb="5">
      <t>ド</t>
    </rPh>
    <phoneticPr fontId="5"/>
  </si>
  <si>
    <t>資料：子育て支援課</t>
    <rPh sb="3" eb="5">
      <t>コソダ</t>
    </rPh>
    <rPh sb="6" eb="9">
      <t>シエンカ</t>
    </rPh>
    <phoneticPr fontId="5"/>
  </si>
  <si>
    <t>令和２年度</t>
    <rPh sb="0" eb="2">
      <t>レイワ</t>
    </rPh>
    <rPh sb="3" eb="5">
      <t>ネンド</t>
    </rPh>
    <phoneticPr fontId="6"/>
  </si>
  <si>
    <t>令和２年度</t>
    <rPh sb="0" eb="2">
      <t>レイワ</t>
    </rPh>
    <rPh sb="3" eb="5">
      <t>ネンド</t>
    </rPh>
    <phoneticPr fontId="17"/>
  </si>
  <si>
    <t>令和２年度</t>
    <rPh sb="0" eb="2">
      <t>レイワ</t>
    </rPh>
    <rPh sb="3" eb="4">
      <t>ネン</t>
    </rPh>
    <rPh sb="4" eb="5">
      <t>ド</t>
    </rPh>
    <phoneticPr fontId="5"/>
  </si>
  <si>
    <t>８　社 会 保 障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</si>
</sst>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_);[Red]\(#,##0\)"/>
    <numFmt numFmtId="177" formatCode="#,##0_ "/>
    <numFmt numFmtId="178" formatCode="0_);[Red]\(0\)"/>
    <numFmt numFmtId="179" formatCode="#,##0_);\(#,##0\)"/>
    <numFmt numFmtId="180" formatCode="#,##0,"/>
    <numFmt numFmtId="181" formatCode="#,##0_ ;[Red]\-#,##0\ "/>
    <numFmt numFmtId="182" formatCode="0.00_ "/>
    <numFmt numFmtId="183" formatCode="0.00_);[Red]\(0.00\)"/>
    <numFmt numFmtId="184" formatCode="0_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5.8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9" fontId="1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1">
    <xf numFmtId="0" fontId="0" fillId="0" borderId="0" xfId="0">
      <alignment vertical="center"/>
    </xf>
    <xf numFmtId="0" fontId="21" fillId="0" borderId="0" xfId="0" applyFont="1">
      <alignment vertical="center"/>
    </xf>
    <xf numFmtId="176" fontId="23" fillId="0" borderId="27" xfId="10" applyNumberFormat="1" applyFont="1" applyFill="1" applyBorder="1" applyAlignment="1">
      <alignment vertical="center" shrinkToFit="1"/>
    </xf>
    <xf numFmtId="176" fontId="23" fillId="0" borderId="60" xfId="10" applyNumberFormat="1" applyFont="1" applyFill="1" applyBorder="1" applyAlignment="1">
      <alignment vertical="center" shrinkToFit="1"/>
    </xf>
    <xf numFmtId="0" fontId="7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1" applyFont="1" applyFill="1" applyAlignment="1">
      <alignment vertical="center"/>
    </xf>
    <xf numFmtId="177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top"/>
    </xf>
    <xf numFmtId="0" fontId="8" fillId="0" borderId="0" xfId="1" applyFont="1" applyFill="1" applyAlignment="1">
      <alignment vertical="center"/>
    </xf>
    <xf numFmtId="0" fontId="7" fillId="0" borderId="0" xfId="7" applyFont="1" applyFill="1" applyAlignment="1">
      <alignment vertical="top"/>
    </xf>
    <xf numFmtId="0" fontId="10" fillId="0" borderId="0" xfId="7" applyFont="1" applyFill="1" applyAlignment="1">
      <alignment vertical="center"/>
    </xf>
    <xf numFmtId="0" fontId="10" fillId="0" borderId="1" xfId="7" applyFont="1" applyFill="1" applyBorder="1" applyAlignment="1">
      <alignment vertical="center"/>
    </xf>
    <xf numFmtId="0" fontId="9" fillId="0" borderId="36" xfId="7" applyFont="1" applyFill="1" applyBorder="1" applyAlignment="1">
      <alignment horizontal="distributed" vertical="center" indent="1"/>
    </xf>
    <xf numFmtId="0" fontId="9" fillId="0" borderId="22" xfId="7" applyFont="1" applyFill="1" applyBorder="1" applyAlignment="1">
      <alignment horizontal="distributed" vertical="center" indent="1"/>
    </xf>
    <xf numFmtId="0" fontId="9" fillId="0" borderId="25" xfId="7" applyFont="1" applyFill="1" applyBorder="1" applyAlignment="1">
      <alignment horizontal="distributed" vertical="center" indent="1"/>
    </xf>
    <xf numFmtId="0" fontId="9" fillId="0" borderId="29" xfId="7" applyFont="1" applyFill="1" applyBorder="1" applyAlignment="1">
      <alignment horizontal="distributed" vertical="center" indent="1"/>
    </xf>
    <xf numFmtId="0" fontId="23" fillId="0" borderId="29" xfId="7" applyFont="1" applyFill="1" applyBorder="1" applyAlignment="1">
      <alignment horizontal="distributed" vertical="center" indent="1"/>
    </xf>
    <xf numFmtId="0" fontId="9" fillId="0" borderId="15" xfId="7" applyFont="1" applyFill="1" applyBorder="1" applyAlignment="1">
      <alignment horizontal="distributed" vertical="center" indent="1"/>
    </xf>
    <xf numFmtId="0" fontId="9" fillId="0" borderId="4" xfId="7" applyFont="1" applyFill="1" applyBorder="1" applyAlignment="1">
      <alignment horizontal="distributed" vertical="center" indent="1"/>
    </xf>
    <xf numFmtId="0" fontId="10" fillId="0" borderId="32" xfId="7" applyFont="1" applyFill="1" applyBorder="1" applyAlignment="1">
      <alignment vertical="center"/>
    </xf>
    <xf numFmtId="0" fontId="15" fillId="0" borderId="32" xfId="7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23" fillId="0" borderId="36" xfId="7" applyFont="1" applyFill="1" applyBorder="1" applyAlignment="1">
      <alignment horizontal="distributed" vertical="center" indent="1"/>
    </xf>
    <xf numFmtId="0" fontId="10" fillId="0" borderId="3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177" fontId="8" fillId="0" borderId="0" xfId="1" applyNumberFormat="1" applyFont="1" applyFill="1" applyAlignment="1">
      <alignment vertical="center"/>
    </xf>
    <xf numFmtId="0" fontId="9" fillId="0" borderId="22" xfId="4" quotePrefix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 shrinkToFit="1"/>
    </xf>
    <xf numFmtId="0" fontId="23" fillId="0" borderId="13" xfId="5" applyFont="1" applyFill="1" applyBorder="1" applyAlignment="1">
      <alignment horizontal="center" vertical="center" shrinkToFit="1"/>
    </xf>
    <xf numFmtId="0" fontId="23" fillId="0" borderId="67" xfId="5" applyFont="1" applyFill="1" applyBorder="1" applyAlignment="1">
      <alignment horizontal="center" vertical="center" shrinkToFit="1"/>
    </xf>
    <xf numFmtId="0" fontId="9" fillId="0" borderId="51" xfId="5" applyFont="1" applyFill="1" applyBorder="1" applyAlignment="1">
      <alignment horizontal="center" vertical="center" shrinkToFit="1"/>
    </xf>
    <xf numFmtId="0" fontId="9" fillId="0" borderId="49" xfId="5" applyFont="1" applyFill="1" applyBorder="1" applyAlignment="1">
      <alignment horizontal="center" vertical="center" shrinkToFit="1"/>
    </xf>
    <xf numFmtId="0" fontId="9" fillId="0" borderId="46" xfId="5" applyFont="1" applyFill="1" applyBorder="1" applyAlignment="1">
      <alignment horizontal="center" vertical="center" shrinkToFit="1"/>
    </xf>
    <xf numFmtId="0" fontId="9" fillId="0" borderId="30" xfId="5" applyFont="1" applyFill="1" applyBorder="1" applyAlignment="1">
      <alignment horizontal="center" vertical="center" shrinkToFit="1"/>
    </xf>
    <xf numFmtId="176" fontId="23" fillId="0" borderId="31" xfId="5" applyNumberFormat="1" applyFont="1" applyFill="1" applyBorder="1" applyAlignment="1">
      <alignment vertical="center" shrinkToFit="1"/>
    </xf>
    <xf numFmtId="176" fontId="23" fillId="0" borderId="35" xfId="5" applyNumberFormat="1" applyFont="1" applyFill="1" applyBorder="1" applyAlignment="1">
      <alignment vertical="center" shrinkToFit="1"/>
    </xf>
    <xf numFmtId="176" fontId="9" fillId="0" borderId="31" xfId="5" applyNumberFormat="1" applyFont="1" applyFill="1" applyBorder="1" applyAlignment="1">
      <alignment vertical="center" shrinkToFit="1"/>
    </xf>
    <xf numFmtId="176" fontId="9" fillId="0" borderId="35" xfId="5" applyNumberFormat="1" applyFont="1" applyFill="1" applyBorder="1" applyAlignment="1">
      <alignment vertical="center" shrinkToFit="1"/>
    </xf>
    <xf numFmtId="176" fontId="9" fillId="0" borderId="53" xfId="5" applyNumberFormat="1" applyFont="1" applyFill="1" applyBorder="1" applyAlignment="1">
      <alignment vertical="center" shrinkToFit="1"/>
    </xf>
    <xf numFmtId="176" fontId="9" fillId="0" borderId="55" xfId="5" applyNumberFormat="1" applyFont="1" applyFill="1" applyBorder="1" applyAlignment="1">
      <alignment vertical="center" shrinkToFit="1"/>
    </xf>
    <xf numFmtId="176" fontId="23" fillId="0" borderId="16" xfId="5" applyNumberFormat="1" applyFont="1" applyFill="1" applyBorder="1" applyAlignment="1">
      <alignment vertical="center" shrinkToFit="1"/>
    </xf>
    <xf numFmtId="176" fontId="23" fillId="0" borderId="37" xfId="5" applyNumberFormat="1" applyFont="1" applyFill="1" applyBorder="1" applyAlignment="1">
      <alignment vertical="center" shrinkToFit="1"/>
    </xf>
    <xf numFmtId="176" fontId="9" fillId="0" borderId="16" xfId="5" applyNumberFormat="1" applyFont="1" applyFill="1" applyBorder="1" applyAlignment="1">
      <alignment vertical="center" shrinkToFit="1"/>
    </xf>
    <xf numFmtId="176" fontId="9" fillId="0" borderId="37" xfId="5" applyNumberFormat="1" applyFont="1" applyFill="1" applyBorder="1" applyAlignment="1">
      <alignment vertical="center" shrinkToFit="1"/>
    </xf>
    <xf numFmtId="176" fontId="9" fillId="0" borderId="56" xfId="5" applyNumberFormat="1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23" fillId="0" borderId="16" xfId="4" applyNumberFormat="1" applyFont="1" applyFill="1" applyBorder="1" applyAlignment="1">
      <alignment vertical="center" shrinkToFit="1"/>
    </xf>
    <xf numFmtId="177" fontId="23" fillId="0" borderId="37" xfId="4" applyNumberFormat="1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176" fontId="9" fillId="0" borderId="56" xfId="4" applyNumberFormat="1" applyFont="1" applyFill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176" fontId="23" fillId="0" borderId="2" xfId="4" applyNumberFormat="1" applyFont="1" applyFill="1" applyBorder="1" applyAlignment="1">
      <alignment vertical="center" shrinkToFit="1"/>
    </xf>
    <xf numFmtId="176" fontId="9" fillId="0" borderId="2" xfId="4" applyNumberFormat="1" applyFont="1" applyFill="1" applyBorder="1" applyAlignment="1">
      <alignment vertical="center" shrinkToFit="1"/>
    </xf>
    <xf numFmtId="176" fontId="9" fillId="0" borderId="38" xfId="4" applyNumberFormat="1" applyFont="1" applyFill="1" applyBorder="1" applyAlignment="1">
      <alignment vertical="center" shrinkToFit="1"/>
    </xf>
    <xf numFmtId="176" fontId="9" fillId="0" borderId="58" xfId="4" applyNumberFormat="1" applyFont="1" applyFill="1" applyBorder="1" applyAlignment="1">
      <alignment vertical="center" shrinkToFit="1"/>
    </xf>
    <xf numFmtId="176" fontId="9" fillId="0" borderId="60" xfId="4" applyNumberFormat="1" applyFont="1" applyFill="1" applyBorder="1" applyAlignment="1">
      <alignment vertical="center" shrinkToFit="1"/>
    </xf>
    <xf numFmtId="0" fontId="7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10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9" fillId="0" borderId="31" xfId="4" applyFont="1" applyFill="1" applyBorder="1" applyAlignment="1">
      <alignment horizontal="center" vertical="center" shrinkToFit="1"/>
    </xf>
    <xf numFmtId="176" fontId="23" fillId="0" borderId="31" xfId="8" applyNumberFormat="1" applyFont="1" applyFill="1" applyBorder="1" applyAlignment="1">
      <alignment vertical="center"/>
    </xf>
    <xf numFmtId="176" fontId="9" fillId="0" borderId="35" xfId="8" applyNumberFormat="1" applyFont="1" applyFill="1" applyBorder="1" applyAlignment="1">
      <alignment vertical="center"/>
    </xf>
    <xf numFmtId="176" fontId="9" fillId="0" borderId="54" xfId="8" applyNumberFormat="1" applyFont="1" applyFill="1" applyBorder="1" applyAlignment="1">
      <alignment vertical="center"/>
    </xf>
    <xf numFmtId="176" fontId="9" fillId="0" borderId="32" xfId="8" applyNumberFormat="1" applyFont="1" applyFill="1" applyBorder="1" applyAlignment="1">
      <alignment vertical="center"/>
    </xf>
    <xf numFmtId="176" fontId="9" fillId="0" borderId="36" xfId="8" applyNumberFormat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49" fontId="9" fillId="0" borderId="16" xfId="9" applyNumberFormat="1" applyFont="1" applyFill="1" applyBorder="1" applyAlignment="1">
      <alignment horizontal="center" vertical="center"/>
    </xf>
    <xf numFmtId="176" fontId="23" fillId="0" borderId="16" xfId="8" applyNumberFormat="1" applyFont="1" applyFill="1" applyBorder="1" applyAlignment="1">
      <alignment vertical="center"/>
    </xf>
    <xf numFmtId="176" fontId="9" fillId="0" borderId="37" xfId="8" applyNumberFormat="1" applyFont="1" applyFill="1" applyBorder="1" applyAlignment="1">
      <alignment vertical="center"/>
    </xf>
    <xf numFmtId="176" fontId="9" fillId="0" borderId="57" xfId="8" applyNumberFormat="1" applyFont="1" applyFill="1" applyBorder="1" applyAlignment="1">
      <alignment vertical="center"/>
    </xf>
    <xf numFmtId="176" fontId="9" fillId="0" borderId="22" xfId="8" applyNumberFormat="1" applyFont="1" applyFill="1" applyBorder="1" applyAlignment="1">
      <alignment vertical="center"/>
    </xf>
    <xf numFmtId="0" fontId="9" fillId="0" borderId="16" xfId="4" quotePrefix="1" applyFont="1" applyFill="1" applyBorder="1" applyAlignment="1">
      <alignment horizontal="center" vertical="center"/>
    </xf>
    <xf numFmtId="176" fontId="23" fillId="0" borderId="2" xfId="8" applyNumberFormat="1" applyFont="1" applyFill="1" applyBorder="1" applyAlignment="1">
      <alignment vertical="center"/>
    </xf>
    <xf numFmtId="176" fontId="9" fillId="0" borderId="38" xfId="4" applyNumberFormat="1" applyFont="1" applyFill="1" applyBorder="1">
      <alignment vertical="center"/>
    </xf>
    <xf numFmtId="176" fontId="9" fillId="0" borderId="4" xfId="4" applyNumberFormat="1" applyFont="1" applyFill="1" applyBorder="1">
      <alignment vertical="center"/>
    </xf>
    <xf numFmtId="0" fontId="10" fillId="0" borderId="118" xfId="1" applyFont="1" applyFill="1" applyBorder="1" applyAlignment="1">
      <alignment vertical="center"/>
    </xf>
    <xf numFmtId="0" fontId="8" fillId="0" borderId="118" xfId="1" applyFont="1" applyFill="1" applyBorder="1" applyAlignment="1">
      <alignment vertical="center"/>
    </xf>
    <xf numFmtId="0" fontId="9" fillId="0" borderId="9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10" fillId="0" borderId="0" xfId="8" applyFont="1" applyFill="1" applyAlignment="1">
      <alignment horizontal="right" vertical="center"/>
    </xf>
    <xf numFmtId="0" fontId="23" fillId="0" borderId="44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 shrinkToFit="1"/>
    </xf>
    <xf numFmtId="176" fontId="9" fillId="0" borderId="39" xfId="9" applyNumberFormat="1" applyFont="1" applyFill="1" applyBorder="1" applyAlignment="1">
      <alignment vertical="center" shrinkToFit="1"/>
    </xf>
    <xf numFmtId="49" fontId="9" fillId="0" borderId="22" xfId="9" applyNumberFormat="1" applyFont="1" applyFill="1" applyBorder="1" applyAlignment="1">
      <alignment horizontal="center" vertical="center"/>
    </xf>
    <xf numFmtId="176" fontId="23" fillId="0" borderId="39" xfId="9" applyNumberFormat="1" applyFont="1" applyFill="1" applyBorder="1" applyAlignment="1">
      <alignment vertical="center" shrinkToFit="1"/>
    </xf>
    <xf numFmtId="176" fontId="9" fillId="0" borderId="37" xfId="9" applyNumberFormat="1" applyFont="1" applyFill="1" applyBorder="1" applyAlignment="1">
      <alignment vertical="center" shrinkToFit="1"/>
    </xf>
    <xf numFmtId="176" fontId="23" fillId="0" borderId="39" xfId="4" applyNumberFormat="1" applyFont="1" applyFill="1" applyBorder="1" applyAlignment="1">
      <alignment vertical="center" shrinkToFit="1"/>
    </xf>
    <xf numFmtId="0" fontId="9" fillId="0" borderId="4" xfId="4" quotePrefix="1" applyFont="1" applyFill="1" applyBorder="1" applyAlignment="1">
      <alignment horizontal="center" vertical="center"/>
    </xf>
    <xf numFmtId="176" fontId="9" fillId="0" borderId="27" xfId="20" applyNumberFormat="1" applyFont="1" applyFill="1" applyBorder="1">
      <alignment vertical="center"/>
    </xf>
    <xf numFmtId="176" fontId="9" fillId="0" borderId="2" xfId="20" applyNumberFormat="1" applyFont="1" applyFill="1" applyBorder="1">
      <alignment vertical="center"/>
    </xf>
    <xf numFmtId="0" fontId="10" fillId="0" borderId="1" xfId="1" applyFont="1" applyFill="1" applyBorder="1" applyAlignment="1">
      <alignment vertical="center"/>
    </xf>
    <xf numFmtId="176" fontId="23" fillId="0" borderId="56" xfId="1" applyNumberFormat="1" applyFont="1" applyFill="1" applyBorder="1" applyAlignment="1">
      <alignment vertical="center"/>
    </xf>
    <xf numFmtId="176" fontId="23" fillId="0" borderId="57" xfId="1" applyNumberFormat="1" applyFont="1" applyFill="1" applyBorder="1" applyAlignment="1">
      <alignment vertical="center"/>
    </xf>
    <xf numFmtId="176" fontId="9" fillId="0" borderId="56" xfId="1" applyNumberFormat="1" applyFont="1" applyFill="1" applyBorder="1" applyAlignment="1">
      <alignment vertical="center"/>
    </xf>
    <xf numFmtId="176" fontId="9" fillId="0" borderId="39" xfId="1" applyNumberFormat="1" applyFont="1" applyFill="1" applyBorder="1" applyAlignment="1">
      <alignment vertical="center"/>
    </xf>
    <xf numFmtId="176" fontId="23" fillId="0" borderId="58" xfId="1" applyNumberFormat="1" applyFont="1" applyFill="1" applyBorder="1" applyAlignment="1">
      <alignment vertical="center"/>
    </xf>
    <xf numFmtId="176" fontId="23" fillId="0" borderId="59" xfId="1" applyNumberFormat="1" applyFont="1" applyFill="1" applyBorder="1" applyAlignment="1">
      <alignment vertical="center"/>
    </xf>
    <xf numFmtId="176" fontId="23" fillId="0" borderId="38" xfId="20" applyNumberFormat="1" applyFont="1" applyFill="1" applyBorder="1">
      <alignment vertical="center"/>
    </xf>
    <xf numFmtId="176" fontId="9" fillId="0" borderId="58" xfId="1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9" fillId="0" borderId="0" xfId="1" applyFont="1" applyFill="1"/>
    <xf numFmtId="0" fontId="10" fillId="0" borderId="1" xfId="1" applyFont="1" applyFill="1" applyBorder="1"/>
    <xf numFmtId="0" fontId="10" fillId="0" borderId="1" xfId="14" applyFont="1" applyFill="1" applyBorder="1" applyAlignment="1">
      <alignment horizontal="right" vertical="center"/>
    </xf>
    <xf numFmtId="0" fontId="10" fillId="0" borderId="0" xfId="1" applyFont="1" applyFill="1"/>
    <xf numFmtId="0" fontId="10" fillId="0" borderId="32" xfId="15" applyFont="1" applyFill="1" applyBorder="1" applyAlignment="1">
      <alignment vertical="center"/>
    </xf>
    <xf numFmtId="0" fontId="8" fillId="0" borderId="0" xfId="1" applyFont="1" applyFill="1"/>
    <xf numFmtId="0" fontId="8" fillId="0" borderId="1" xfId="1" applyFont="1" applyFill="1" applyBorder="1"/>
    <xf numFmtId="180" fontId="10" fillId="0" borderId="0" xfId="1" applyNumberFormat="1" applyFont="1" applyFill="1" applyAlignment="1">
      <alignment horizontal="right" vertical="center"/>
    </xf>
    <xf numFmtId="180" fontId="10" fillId="0" borderId="0" xfId="10" applyNumberFormat="1" applyFont="1" applyFill="1" applyAlignment="1">
      <alignment vertical="center"/>
    </xf>
    <xf numFmtId="38" fontId="9" fillId="0" borderId="51" xfId="10" applyFont="1" applyFill="1" applyBorder="1" applyAlignment="1">
      <alignment horizontal="center" vertical="center" shrinkToFit="1"/>
    </xf>
    <xf numFmtId="38" fontId="9" fillId="0" borderId="52" xfId="10" applyFont="1" applyFill="1" applyBorder="1" applyAlignment="1">
      <alignment horizontal="center" vertical="center" shrinkToFit="1"/>
    </xf>
    <xf numFmtId="180" fontId="9" fillId="0" borderId="3" xfId="10" applyNumberFormat="1" applyFont="1" applyFill="1" applyBorder="1" applyAlignment="1">
      <alignment horizontal="center" vertical="center" shrinkToFit="1"/>
    </xf>
    <xf numFmtId="180" fontId="9" fillId="0" borderId="30" xfId="10" applyNumberFormat="1" applyFont="1" applyFill="1" applyBorder="1" applyAlignment="1">
      <alignment horizontal="center" vertical="center" shrinkToFit="1"/>
    </xf>
    <xf numFmtId="0" fontId="9" fillId="0" borderId="33" xfId="12" applyFont="1" applyFill="1" applyBorder="1" applyAlignment="1">
      <alignment horizontal="distributed" vertical="center" indent="1" shrinkToFit="1"/>
    </xf>
    <xf numFmtId="181" fontId="9" fillId="0" borderId="53" xfId="10" applyNumberFormat="1" applyFont="1" applyFill="1" applyBorder="1" applyAlignment="1">
      <alignment horizontal="right" vertical="center" shrinkToFit="1"/>
    </xf>
    <xf numFmtId="181" fontId="9" fillId="0" borderId="54" xfId="10" applyNumberFormat="1" applyFont="1" applyFill="1" applyBorder="1" applyAlignment="1">
      <alignment horizontal="right" vertical="center" shrinkToFit="1"/>
    </xf>
    <xf numFmtId="181" fontId="9" fillId="0" borderId="33" xfId="10" applyNumberFormat="1" applyFont="1" applyFill="1" applyBorder="1" applyAlignment="1">
      <alignment horizontal="right" vertical="center" shrinkToFit="1"/>
    </xf>
    <xf numFmtId="0" fontId="9" fillId="0" borderId="17" xfId="12" applyFont="1" applyFill="1" applyBorder="1" applyAlignment="1">
      <alignment horizontal="distributed" vertical="center" indent="1" shrinkToFit="1"/>
    </xf>
    <xf numFmtId="181" fontId="9" fillId="0" borderId="56" xfId="10" applyNumberFormat="1" applyFont="1" applyFill="1" applyBorder="1" applyAlignment="1">
      <alignment horizontal="right" vertical="center" shrinkToFit="1"/>
    </xf>
    <xf numFmtId="181" fontId="9" fillId="0" borderId="57" xfId="10" applyNumberFormat="1" applyFont="1" applyFill="1" applyBorder="1" applyAlignment="1">
      <alignment horizontal="right" vertical="center" shrinkToFit="1"/>
    </xf>
    <xf numFmtId="181" fontId="9" fillId="0" borderId="17" xfId="10" applyNumberFormat="1" applyFont="1" applyFill="1" applyBorder="1" applyAlignment="1">
      <alignment horizontal="right" vertical="center" shrinkToFit="1"/>
    </xf>
    <xf numFmtId="181" fontId="9" fillId="0" borderId="17" xfId="3" applyNumberFormat="1" applyFont="1" applyFill="1" applyBorder="1" applyAlignment="1">
      <alignment horizontal="right" vertical="center" shrinkToFit="1"/>
    </xf>
    <xf numFmtId="181" fontId="9" fillId="0" borderId="57" xfId="10" quotePrefix="1" applyNumberFormat="1" applyFont="1" applyFill="1" applyBorder="1" applyAlignment="1">
      <alignment horizontal="right" vertical="center" shrinkToFit="1"/>
    </xf>
    <xf numFmtId="0" fontId="9" fillId="0" borderId="22" xfId="12" applyFont="1" applyFill="1" applyBorder="1" applyAlignment="1">
      <alignment horizontal="distributed" vertical="center" indent="1" shrinkToFit="1"/>
    </xf>
    <xf numFmtId="181" fontId="9" fillId="0" borderId="39" xfId="10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horizontal="distributed" vertical="center" indent="1" shrinkToFit="1"/>
    </xf>
    <xf numFmtId="181" fontId="9" fillId="0" borderId="58" xfId="10" applyNumberFormat="1" applyFont="1" applyFill="1" applyBorder="1" applyAlignment="1">
      <alignment horizontal="right" vertical="center" shrinkToFit="1"/>
    </xf>
    <xf numFmtId="181" fontId="9" fillId="0" borderId="59" xfId="10" quotePrefix="1" applyNumberFormat="1" applyFont="1" applyFill="1" applyBorder="1" applyAlignment="1">
      <alignment horizontal="right" vertical="center" shrinkToFit="1"/>
    </xf>
    <xf numFmtId="181" fontId="9" fillId="0" borderId="3" xfId="10" applyNumberFormat="1" applyFont="1" applyFill="1" applyBorder="1" applyAlignment="1">
      <alignment horizontal="right" vertical="center" shrinkToFit="1"/>
    </xf>
    <xf numFmtId="0" fontId="10" fillId="0" borderId="0" xfId="12" applyFont="1" applyFill="1" applyAlignment="1">
      <alignment vertical="center"/>
    </xf>
    <xf numFmtId="0" fontId="9" fillId="0" borderId="0" xfId="12" applyFont="1" applyFill="1" applyAlignment="1">
      <alignment horizontal="distributed" vertical="center" indent="1" shrinkToFit="1"/>
    </xf>
    <xf numFmtId="181" fontId="9" fillId="0" borderId="0" xfId="10" applyNumberFormat="1" applyFont="1" applyFill="1" applyAlignment="1">
      <alignment vertical="center" shrinkToFit="1"/>
    </xf>
    <xf numFmtId="181" fontId="9" fillId="0" borderId="0" xfId="10" applyNumberFormat="1" applyFont="1" applyFill="1" applyAlignment="1">
      <alignment horizontal="right" vertical="center" shrinkToFit="1"/>
    </xf>
    <xf numFmtId="181" fontId="9" fillId="0" borderId="0" xfId="10" quotePrefix="1" applyNumberFormat="1" applyFont="1" applyFill="1" applyAlignment="1">
      <alignment horizontal="right" vertical="center" shrinkToFit="1"/>
    </xf>
    <xf numFmtId="0" fontId="9" fillId="0" borderId="0" xfId="12" applyFont="1" applyFill="1" applyAlignment="1">
      <alignment horizontal="center" vertical="center" textRotation="255"/>
    </xf>
    <xf numFmtId="38" fontId="10" fillId="0" borderId="0" xfId="10" applyFont="1" applyFill="1" applyAlignment="1">
      <alignment vertical="center"/>
    </xf>
    <xf numFmtId="181" fontId="9" fillId="0" borderId="91" xfId="10" applyNumberFormat="1" applyFont="1" applyFill="1" applyBorder="1" applyAlignment="1">
      <alignment horizontal="right" vertical="center" shrinkToFit="1"/>
    </xf>
    <xf numFmtId="181" fontId="9" fillId="0" borderId="24" xfId="10" applyNumberFormat="1" applyFont="1" applyFill="1" applyBorder="1" applyAlignment="1">
      <alignment horizontal="right" vertical="center" shrinkToFit="1"/>
    </xf>
    <xf numFmtId="181" fontId="9" fillId="0" borderId="72" xfId="10" applyNumberFormat="1" applyFont="1" applyFill="1" applyBorder="1" applyAlignment="1">
      <alignment horizontal="right" vertical="center" shrinkToFit="1"/>
    </xf>
    <xf numFmtId="181" fontId="23" fillId="0" borderId="58" xfId="10" applyNumberFormat="1" applyFont="1" applyFill="1" applyBorder="1" applyAlignment="1">
      <alignment horizontal="right" vertical="center" shrinkToFit="1"/>
    </xf>
    <xf numFmtId="181" fontId="23" fillId="0" borderId="59" xfId="10" applyNumberFormat="1" applyFont="1" applyFill="1" applyBorder="1" applyAlignment="1">
      <alignment horizontal="right" vertical="center" shrinkToFit="1"/>
    </xf>
    <xf numFmtId="181" fontId="23" fillId="0" borderId="3" xfId="10" applyNumberFormat="1" applyFont="1" applyFill="1" applyBorder="1" applyAlignment="1">
      <alignment horizontal="right" vertical="center" shrinkToFit="1"/>
    </xf>
    <xf numFmtId="181" fontId="9" fillId="0" borderId="59" xfId="10" applyNumberFormat="1" applyFont="1" applyFill="1" applyBorder="1" applyAlignment="1">
      <alignment horizontal="right" vertical="center" shrinkToFit="1"/>
    </xf>
    <xf numFmtId="181" fontId="23" fillId="0" borderId="2" xfId="10" applyNumberFormat="1" applyFont="1" applyFill="1" applyBorder="1" applyAlignment="1">
      <alignment horizontal="right" vertical="center" shrinkToFit="1"/>
    </xf>
    <xf numFmtId="181" fontId="23" fillId="0" borderId="65" xfId="10" applyNumberFormat="1" applyFont="1" applyFill="1" applyBorder="1" applyAlignment="1">
      <alignment horizontal="right" vertical="center" shrinkToFit="1"/>
    </xf>
    <xf numFmtId="0" fontId="22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80" fontId="10" fillId="0" borderId="1" xfId="10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shrinkToFit="1"/>
    </xf>
    <xf numFmtId="0" fontId="9" fillId="0" borderId="5" xfId="1" quotePrefix="1" applyFont="1" applyFill="1" applyBorder="1" applyAlignment="1">
      <alignment horizontal="center" vertical="center" shrinkToFit="1"/>
    </xf>
    <xf numFmtId="38" fontId="9" fillId="0" borderId="48" xfId="10" applyFont="1" applyFill="1" applyBorder="1" applyAlignment="1">
      <alignment horizontal="center" vertical="center" shrinkToFit="1"/>
    </xf>
    <xf numFmtId="180" fontId="9" fillId="0" borderId="27" xfId="10" applyNumberFormat="1" applyFont="1" applyFill="1" applyBorder="1" applyAlignment="1">
      <alignment horizontal="center" vertical="center" shrinkToFit="1"/>
    </xf>
    <xf numFmtId="176" fontId="23" fillId="0" borderId="23" xfId="1" applyNumberFormat="1" applyFont="1" applyFill="1" applyBorder="1" applyAlignment="1">
      <alignment vertical="center" shrinkToFit="1"/>
    </xf>
    <xf numFmtId="176" fontId="23" fillId="0" borderId="26" xfId="1" applyNumberFormat="1" applyFont="1" applyFill="1" applyBorder="1" applyAlignment="1">
      <alignment vertical="center" shrinkToFit="1"/>
    </xf>
    <xf numFmtId="176" fontId="9" fillId="0" borderId="32" xfId="10" applyNumberFormat="1" applyFont="1" applyFill="1" applyBorder="1" applyAlignment="1">
      <alignment vertical="center"/>
    </xf>
    <xf numFmtId="176" fontId="9" fillId="0" borderId="55" xfId="10" applyNumberFormat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176" fontId="23" fillId="0" borderId="4" xfId="1" applyNumberFormat="1" applyFont="1" applyFill="1" applyBorder="1" applyAlignment="1">
      <alignment vertical="center" shrinkToFit="1"/>
    </xf>
    <xf numFmtId="176" fontId="23" fillId="0" borderId="2" xfId="1" applyNumberFormat="1" applyFont="1" applyFill="1" applyBorder="1" applyAlignment="1">
      <alignment vertical="center" shrinkToFit="1"/>
    </xf>
    <xf numFmtId="176" fontId="23" fillId="0" borderId="29" xfId="1" applyNumberFormat="1" applyFont="1" applyFill="1" applyBorder="1" applyAlignment="1">
      <alignment vertical="center" shrinkToFit="1"/>
    </xf>
    <xf numFmtId="176" fontId="9" fillId="0" borderId="0" xfId="10" applyNumberFormat="1" applyFont="1" applyFill="1" applyAlignment="1">
      <alignment vertical="center"/>
    </xf>
    <xf numFmtId="176" fontId="9" fillId="0" borderId="39" xfId="10" applyNumberFormat="1" applyFont="1" applyFill="1" applyBorder="1" applyAlignment="1">
      <alignment vertical="center"/>
    </xf>
    <xf numFmtId="176" fontId="23" fillId="0" borderId="23" xfId="1" applyNumberFormat="1" applyFont="1" applyFill="1" applyBorder="1" applyAlignment="1">
      <alignment horizontal="center" vertical="center" shrinkToFit="1"/>
    </xf>
    <xf numFmtId="176" fontId="23" fillId="0" borderId="24" xfId="1" applyNumberFormat="1" applyFont="1" applyFill="1" applyBorder="1" applyAlignment="1">
      <alignment vertical="center" shrinkToFit="1"/>
    </xf>
    <xf numFmtId="176" fontId="23" fillId="0" borderId="25" xfId="1" applyNumberFormat="1" applyFont="1" applyFill="1" applyBorder="1" applyAlignment="1">
      <alignment vertical="center" shrinkToFit="1"/>
    </xf>
    <xf numFmtId="176" fontId="9" fillId="0" borderId="39" xfId="10" quotePrefix="1" applyNumberFormat="1" applyFont="1" applyFill="1" applyBorder="1" applyAlignment="1">
      <alignment horizontal="right" vertical="center"/>
    </xf>
    <xf numFmtId="176" fontId="9" fillId="0" borderId="16" xfId="10" quotePrefix="1" applyNumberFormat="1" applyFont="1" applyFill="1" applyBorder="1" applyAlignment="1">
      <alignment horizontal="right" vertical="center"/>
    </xf>
    <xf numFmtId="176" fontId="23" fillId="0" borderId="22" xfId="1" applyNumberFormat="1" applyFont="1" applyFill="1" applyBorder="1" applyAlignment="1">
      <alignment horizontal="center" vertical="center" shrinkToFit="1"/>
    </xf>
    <xf numFmtId="176" fontId="23" fillId="0" borderId="30" xfId="1" applyNumberFormat="1" applyFont="1" applyFill="1" applyBorder="1" applyAlignment="1">
      <alignment vertical="center" shrinkToFit="1"/>
    </xf>
    <xf numFmtId="176" fontId="23" fillId="0" borderId="16" xfId="1" applyNumberFormat="1" applyFont="1" applyFill="1" applyBorder="1" applyAlignment="1">
      <alignment vertical="center" shrinkToFit="1"/>
    </xf>
    <xf numFmtId="176" fontId="9" fillId="0" borderId="0" xfId="10" quotePrefix="1" applyNumberFormat="1" applyFont="1" applyFill="1" applyAlignment="1">
      <alignment horizontal="right" vertical="center"/>
    </xf>
    <xf numFmtId="176" fontId="9" fillId="0" borderId="23" xfId="1" applyNumberFormat="1" applyFont="1" applyFill="1" applyBorder="1" applyAlignment="1">
      <alignment horizontal="center"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horizontal="center"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176" fontId="9" fillId="0" borderId="24" xfId="1" applyNumberFormat="1" applyFont="1" applyFill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0" xfId="10" applyNumberFormat="1" applyFont="1" applyFill="1" applyAlignment="1">
      <alignment horizontal="right" vertical="center"/>
    </xf>
    <xf numFmtId="176" fontId="9" fillId="0" borderId="39" xfId="10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 shrinkToFit="1"/>
    </xf>
    <xf numFmtId="176" fontId="9" fillId="0" borderId="30" xfId="1" applyNumberFormat="1" applyFont="1" applyFill="1" applyBorder="1" applyAlignment="1">
      <alignment horizontal="right" vertical="center" shrinkToFit="1"/>
    </xf>
    <xf numFmtId="176" fontId="23" fillId="0" borderId="0" xfId="10" applyNumberFormat="1" applyFont="1" applyFill="1" applyAlignment="1">
      <alignment vertical="center" shrinkToFit="1"/>
    </xf>
    <xf numFmtId="176" fontId="23" fillId="0" borderId="39" xfId="10" applyNumberFormat="1" applyFont="1" applyFill="1" applyBorder="1" applyAlignment="1">
      <alignment vertical="center" shrinkToFit="1"/>
    </xf>
    <xf numFmtId="176" fontId="9" fillId="0" borderId="44" xfId="10" applyNumberFormat="1" applyFont="1" applyFill="1" applyBorder="1" applyAlignment="1">
      <alignment horizontal="right" vertical="center"/>
    </xf>
    <xf numFmtId="176" fontId="9" fillId="0" borderId="77" xfId="10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shrinkToFit="1"/>
    </xf>
    <xf numFmtId="176" fontId="9" fillId="0" borderId="44" xfId="10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horizontal="right" vertical="center" shrinkToFit="1"/>
    </xf>
    <xf numFmtId="176" fontId="9" fillId="0" borderId="66" xfId="10" applyNumberFormat="1" applyFont="1" applyFill="1" applyBorder="1" applyAlignment="1">
      <alignment vertical="center"/>
    </xf>
    <xf numFmtId="176" fontId="23" fillId="0" borderId="78" xfId="10" applyNumberFormat="1" applyFont="1" applyFill="1" applyBorder="1" applyAlignment="1">
      <alignment vertical="center" shrinkToFit="1"/>
    </xf>
    <xf numFmtId="176" fontId="23" fillId="0" borderId="79" xfId="10" applyNumberFormat="1" applyFont="1" applyFill="1" applyBorder="1" applyAlignment="1">
      <alignment vertical="center" shrinkToFit="1"/>
    </xf>
    <xf numFmtId="176" fontId="23" fillId="0" borderId="81" xfId="10" applyNumberFormat="1" applyFont="1" applyFill="1" applyBorder="1" applyAlignment="1">
      <alignment vertical="center" shrinkToFit="1"/>
    </xf>
    <xf numFmtId="176" fontId="23" fillId="0" borderId="83" xfId="10" applyNumberFormat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right"/>
    </xf>
    <xf numFmtId="0" fontId="9" fillId="0" borderId="6" xfId="1" applyFont="1" applyFill="1" applyBorder="1" applyAlignment="1">
      <alignment horizontal="center" vertical="center"/>
    </xf>
    <xf numFmtId="0" fontId="23" fillId="0" borderId="116" xfId="1" applyFont="1" applyFill="1" applyBorder="1" applyAlignment="1">
      <alignment horizontal="center" vertical="center"/>
    </xf>
    <xf numFmtId="0" fontId="9" fillId="0" borderId="117" xfId="1" applyFont="1" applyFill="1" applyBorder="1" applyAlignment="1">
      <alignment horizontal="center" vertical="center"/>
    </xf>
    <xf numFmtId="0" fontId="9" fillId="0" borderId="117" xfId="1" applyFont="1" applyFill="1" applyBorder="1" applyAlignment="1">
      <alignment horizontal="center" vertical="center" wrapText="1"/>
    </xf>
    <xf numFmtId="0" fontId="9" fillId="0" borderId="117" xfId="1" applyFont="1" applyFill="1" applyBorder="1" applyAlignment="1">
      <alignment horizontal="center" vertical="center" wrapText="1" shrinkToFit="1"/>
    </xf>
    <xf numFmtId="0" fontId="9" fillId="0" borderId="106" xfId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181" fontId="23" fillId="0" borderId="16" xfId="20" applyNumberFormat="1" applyFont="1" applyFill="1" applyBorder="1" applyAlignment="1">
      <alignment horizontal="right" vertical="center"/>
    </xf>
    <xf numFmtId="181" fontId="9" fillId="0" borderId="57" xfId="20" applyNumberFormat="1" applyFont="1" applyFill="1" applyBorder="1" applyAlignment="1">
      <alignment horizontal="right" vertical="center"/>
    </xf>
    <xf numFmtId="181" fontId="9" fillId="0" borderId="0" xfId="20" applyNumberFormat="1" applyFont="1" applyFill="1" applyAlignment="1">
      <alignment horizontal="right" vertical="center"/>
    </xf>
    <xf numFmtId="38" fontId="9" fillId="0" borderId="21" xfId="20" applyFont="1" applyFill="1" applyBorder="1" applyAlignment="1">
      <alignment horizontal="right" vertical="center"/>
    </xf>
    <xf numFmtId="181" fontId="9" fillId="0" borderId="39" xfId="20" applyNumberFormat="1" applyFont="1" applyFill="1" applyBorder="1" applyAlignment="1">
      <alignment horizontal="right" vertical="center"/>
    </xf>
    <xf numFmtId="38" fontId="9" fillId="0" borderId="0" xfId="20" applyFont="1" applyFill="1" applyAlignment="1">
      <alignment horizontal="right" vertical="center"/>
    </xf>
    <xf numFmtId="49" fontId="9" fillId="0" borderId="16" xfId="1" quotePrefix="1" applyNumberFormat="1" applyFont="1" applyFill="1" applyBorder="1" applyAlignment="1">
      <alignment horizontal="center" vertical="center"/>
    </xf>
    <xf numFmtId="181" fontId="23" fillId="0" borderId="2" xfId="20" applyNumberFormat="1" applyFont="1" applyFill="1" applyBorder="1" applyAlignment="1">
      <alignment horizontal="right" vertical="center"/>
    </xf>
    <xf numFmtId="181" fontId="9" fillId="0" borderId="38" xfId="20" applyNumberFormat="1" applyFont="1" applyFill="1" applyBorder="1" applyAlignment="1">
      <alignment horizontal="right" vertical="center"/>
    </xf>
    <xf numFmtId="181" fontId="9" fillId="0" borderId="59" xfId="20" applyNumberFormat="1" applyFont="1" applyFill="1" applyBorder="1" applyAlignment="1">
      <alignment horizontal="right" vertical="center"/>
    </xf>
    <xf numFmtId="38" fontId="9" fillId="0" borderId="59" xfId="20" applyFont="1" applyFill="1" applyBorder="1" applyAlignment="1">
      <alignment horizontal="right" vertical="center"/>
    </xf>
    <xf numFmtId="181" fontId="9" fillId="0" borderId="60" xfId="20" applyNumberFormat="1" applyFont="1" applyFill="1" applyBorder="1" applyAlignment="1">
      <alignment horizontal="right" vertical="center"/>
    </xf>
    <xf numFmtId="0" fontId="10" fillId="0" borderId="22" xfId="1" applyFont="1" applyFill="1" applyBorder="1"/>
    <xf numFmtId="49" fontId="9" fillId="0" borderId="22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49" fontId="9" fillId="0" borderId="22" xfId="1" quotePrefix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vertical="center" shrinkToFit="1"/>
    </xf>
    <xf numFmtId="176" fontId="10" fillId="0" borderId="0" xfId="1" applyNumberFormat="1" applyFont="1" applyFill="1" applyAlignment="1">
      <alignment horizontal="right" vertical="center" shrinkToFit="1"/>
    </xf>
    <xf numFmtId="0" fontId="23" fillId="0" borderId="40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vertical="top"/>
    </xf>
    <xf numFmtId="178" fontId="23" fillId="0" borderId="53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23" fillId="0" borderId="56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23" fillId="0" borderId="58" xfId="1" applyNumberFormat="1" applyFont="1" applyFill="1" applyBorder="1" applyAlignment="1">
      <alignment vertical="center"/>
    </xf>
    <xf numFmtId="178" fontId="9" fillId="0" borderId="59" xfId="1" applyNumberFormat="1" applyFont="1" applyFill="1" applyBorder="1" applyAlignment="1">
      <alignment vertical="center"/>
    </xf>
    <xf numFmtId="178" fontId="9" fillId="0" borderId="60" xfId="1" applyNumberFormat="1" applyFont="1" applyFill="1" applyBorder="1" applyAlignment="1">
      <alignment vertical="center"/>
    </xf>
    <xf numFmtId="0" fontId="9" fillId="0" borderId="5" xfId="1" quotePrefix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vertical="center"/>
    </xf>
    <xf numFmtId="184" fontId="23" fillId="0" borderId="26" xfId="1" applyNumberFormat="1" applyFont="1" applyFill="1" applyBorder="1" applyAlignment="1">
      <alignment vertical="center"/>
    </xf>
    <xf numFmtId="184" fontId="23" fillId="0" borderId="23" xfId="1" applyNumberFormat="1" applyFont="1" applyFill="1" applyBorder="1" applyAlignment="1">
      <alignment vertical="center"/>
    </xf>
    <xf numFmtId="184" fontId="23" fillId="0" borderId="43" xfId="1" applyNumberFormat="1" applyFont="1" applyFill="1" applyBorder="1" applyAlignment="1">
      <alignment vertical="center"/>
    </xf>
    <xf numFmtId="184" fontId="9" fillId="0" borderId="63" xfId="1" applyNumberFormat="1" applyFont="1" applyFill="1" applyBorder="1" applyAlignment="1">
      <alignment vertical="center"/>
    </xf>
    <xf numFmtId="184" fontId="9" fillId="0" borderId="88" xfId="1" applyNumberFormat="1" applyFont="1" applyFill="1" applyBorder="1" applyAlignment="1">
      <alignment vertical="center"/>
    </xf>
    <xf numFmtId="184" fontId="9" fillId="0" borderId="38" xfId="1" applyNumberFormat="1" applyFont="1" applyFill="1" applyBorder="1" applyAlignment="1">
      <alignment vertical="center"/>
    </xf>
    <xf numFmtId="184" fontId="9" fillId="0" borderId="4" xfId="1" applyNumberFormat="1" applyFont="1" applyFill="1" applyBorder="1" applyAlignment="1">
      <alignment vertical="center"/>
    </xf>
    <xf numFmtId="184" fontId="9" fillId="0" borderId="27" xfId="1" applyNumberFormat="1" applyFont="1" applyFill="1" applyBorder="1" applyAlignment="1">
      <alignment vertical="center"/>
    </xf>
    <xf numFmtId="184" fontId="9" fillId="0" borderId="3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4" xfId="1" quotePrefix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/>
    </xf>
    <xf numFmtId="177" fontId="9" fillId="0" borderId="42" xfId="1" applyNumberFormat="1" applyFont="1" applyFill="1" applyBorder="1" applyAlignment="1">
      <alignment vertical="center"/>
    </xf>
    <xf numFmtId="177" fontId="9" fillId="0" borderId="23" xfId="1" applyNumberFormat="1" applyFont="1" applyFill="1" applyBorder="1" applyAlignment="1">
      <alignment vertical="center"/>
    </xf>
    <xf numFmtId="177" fontId="9" fillId="0" borderId="43" xfId="1" applyNumberFormat="1" applyFont="1" applyFill="1" applyBorder="1" applyAlignment="1">
      <alignment vertical="center"/>
    </xf>
    <xf numFmtId="177" fontId="9" fillId="0" borderId="22" xfId="1" applyNumberFormat="1" applyFont="1" applyFill="1" applyBorder="1" applyAlignment="1">
      <alignment vertical="center"/>
    </xf>
    <xf numFmtId="177" fontId="9" fillId="0" borderId="89" xfId="1" applyNumberFormat="1" applyFont="1" applyFill="1" applyBorder="1" applyAlignment="1">
      <alignment vertical="center"/>
    </xf>
    <xf numFmtId="177" fontId="9" fillId="0" borderId="63" xfId="1" applyNumberFormat="1" applyFont="1" applyFill="1" applyBorder="1" applyAlignment="1">
      <alignment vertical="center"/>
    </xf>
    <xf numFmtId="177" fontId="9" fillId="0" borderId="88" xfId="1" applyNumberFormat="1" applyFont="1" applyFill="1" applyBorder="1" applyAlignment="1">
      <alignment vertical="center"/>
    </xf>
    <xf numFmtId="177" fontId="9" fillId="0" borderId="105" xfId="1" applyNumberFormat="1" applyFont="1" applyFill="1" applyBorder="1" applyAlignment="1">
      <alignment vertical="center"/>
    </xf>
    <xf numFmtId="0" fontId="9" fillId="0" borderId="8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7" fontId="9" fillId="0" borderId="27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vertical="center"/>
    </xf>
    <xf numFmtId="0" fontId="10" fillId="0" borderId="1" xfId="4" applyFont="1" applyFill="1" applyBorder="1">
      <alignment vertical="center"/>
    </xf>
    <xf numFmtId="0" fontId="10" fillId="0" borderId="1" xfId="4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/>
    </xf>
    <xf numFmtId="177" fontId="9" fillId="0" borderId="36" xfId="4" applyNumberFormat="1" applyFont="1" applyFill="1" applyBorder="1">
      <alignment vertical="center"/>
    </xf>
    <xf numFmtId="0" fontId="9" fillId="0" borderId="88" xfId="4" applyFont="1" applyFill="1" applyBorder="1" applyAlignment="1">
      <alignment horizontal="center" vertical="center" wrapText="1"/>
    </xf>
    <xf numFmtId="0" fontId="9" fillId="0" borderId="89" xfId="4" applyFont="1" applyFill="1" applyBorder="1" applyAlignment="1">
      <alignment horizontal="center" vertical="center" wrapText="1"/>
    </xf>
    <xf numFmtId="177" fontId="9" fillId="0" borderId="88" xfId="4" applyNumberFormat="1" applyFont="1" applyFill="1" applyBorder="1">
      <alignment vertical="center"/>
    </xf>
    <xf numFmtId="0" fontId="9" fillId="0" borderId="29" xfId="4" applyFont="1" applyFill="1" applyBorder="1" applyAlignment="1">
      <alignment horizontal="center" vertical="center"/>
    </xf>
    <xf numFmtId="176" fontId="9" fillId="0" borderId="29" xfId="20" applyNumberFormat="1" applyFont="1" applyFill="1" applyBorder="1" applyAlignment="1">
      <alignment vertical="center" shrinkToFit="1"/>
    </xf>
    <xf numFmtId="176" fontId="9" fillId="0" borderId="46" xfId="20" applyNumberFormat="1" applyFont="1" applyFill="1" applyBorder="1" applyAlignment="1">
      <alignment vertical="center" shrinkToFit="1"/>
    </xf>
    <xf numFmtId="177" fontId="9" fillId="0" borderId="46" xfId="4" applyNumberFormat="1" applyFont="1" applyFill="1" applyBorder="1" applyAlignment="1">
      <alignment vertical="center" shrinkToFit="1"/>
    </xf>
    <xf numFmtId="177" fontId="9" fillId="0" borderId="29" xfId="4" applyNumberFormat="1" applyFont="1" applyFill="1" applyBorder="1" applyAlignment="1">
      <alignment vertical="center" shrinkToFit="1"/>
    </xf>
    <xf numFmtId="0" fontId="10" fillId="0" borderId="0" xfId="4" applyFont="1" applyFill="1" applyAlignment="1">
      <alignment vertical="top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horizontal="right"/>
    </xf>
    <xf numFmtId="0" fontId="9" fillId="0" borderId="7" xfId="4" applyFont="1" applyFill="1" applyBorder="1" applyAlignment="1">
      <alignment horizontal="center" vertical="center"/>
    </xf>
    <xf numFmtId="176" fontId="9" fillId="0" borderId="36" xfId="4" applyNumberFormat="1" applyFont="1" applyFill="1" applyBorder="1">
      <alignment vertical="center"/>
    </xf>
    <xf numFmtId="0" fontId="9" fillId="0" borderId="18" xfId="4" applyFont="1" applyFill="1" applyBorder="1" applyAlignment="1">
      <alignment horizontal="center" vertical="center" wrapText="1"/>
    </xf>
    <xf numFmtId="176" fontId="9" fillId="0" borderId="89" xfId="4" applyNumberFormat="1" applyFont="1" applyFill="1" applyBorder="1">
      <alignment vertical="center"/>
    </xf>
    <xf numFmtId="0" fontId="9" fillId="0" borderId="46" xfId="4" applyFont="1" applyFill="1" applyBorder="1" applyAlignment="1">
      <alignment horizontal="center" vertical="center"/>
    </xf>
    <xf numFmtId="176" fontId="9" fillId="0" borderId="46" xfId="4" applyNumberFormat="1" applyFont="1" applyFill="1" applyBorder="1" applyAlignment="1">
      <alignment vertical="center" shrinkToFit="1"/>
    </xf>
    <xf numFmtId="176" fontId="9" fillId="0" borderId="29" xfId="4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0" fontId="10" fillId="0" borderId="0" xfId="17" applyFont="1" applyFill="1" applyAlignment="1">
      <alignment vertical="center"/>
    </xf>
    <xf numFmtId="0" fontId="10" fillId="0" borderId="0" xfId="17" applyFont="1" applyFill="1" applyAlignment="1">
      <alignment horizontal="right" vertical="center"/>
    </xf>
    <xf numFmtId="0" fontId="9" fillId="0" borderId="51" xfId="17" applyFont="1" applyFill="1" applyBorder="1" applyAlignment="1">
      <alignment horizontal="center" vertical="center"/>
    </xf>
    <xf numFmtId="0" fontId="9" fillId="0" borderId="48" xfId="17" applyFont="1" applyFill="1" applyBorder="1" applyAlignment="1">
      <alignment horizontal="center" vertical="center"/>
    </xf>
    <xf numFmtId="0" fontId="9" fillId="0" borderId="27" xfId="17" applyFont="1" applyFill="1" applyBorder="1" applyAlignment="1">
      <alignment horizontal="center" vertical="center"/>
    </xf>
    <xf numFmtId="0" fontId="9" fillId="0" borderId="46" xfId="17" applyFont="1" applyFill="1" applyBorder="1" applyAlignment="1">
      <alignment horizontal="center" vertical="center"/>
    </xf>
    <xf numFmtId="0" fontId="9" fillId="0" borderId="30" xfId="17" applyFont="1" applyFill="1" applyBorder="1" applyAlignment="1">
      <alignment horizontal="center" vertical="center"/>
    </xf>
    <xf numFmtId="0" fontId="9" fillId="0" borderId="3" xfId="17" applyFont="1" applyFill="1" applyBorder="1" applyAlignment="1">
      <alignment horizontal="center" vertical="center"/>
    </xf>
    <xf numFmtId="0" fontId="9" fillId="0" borderId="3" xfId="18" applyFont="1" applyFill="1" applyBorder="1" applyAlignment="1">
      <alignment horizontal="center" vertical="center" wrapText="1"/>
    </xf>
    <xf numFmtId="177" fontId="23" fillId="0" borderId="36" xfId="18" applyNumberFormat="1" applyFont="1" applyFill="1" applyBorder="1" applyAlignment="1">
      <alignment vertical="center" shrinkToFit="1"/>
    </xf>
    <xf numFmtId="177" fontId="23" fillId="0" borderId="22" xfId="18" applyNumberFormat="1" applyFont="1" applyFill="1" applyBorder="1" applyAlignment="1">
      <alignment vertical="center" shrinkToFit="1"/>
    </xf>
    <xf numFmtId="176" fontId="23" fillId="0" borderId="56" xfId="1" applyNumberFormat="1" applyFont="1" applyFill="1" applyBorder="1" applyAlignment="1">
      <alignment vertical="center" shrinkToFit="1"/>
    </xf>
    <xf numFmtId="176" fontId="23" fillId="0" borderId="21" xfId="1" applyNumberFormat="1" applyFont="1" applyFill="1" applyBorder="1" applyAlignment="1">
      <alignment vertical="center" shrinkToFit="1"/>
    </xf>
    <xf numFmtId="176" fontId="23" fillId="0" borderId="0" xfId="1" applyNumberFormat="1" applyFont="1" applyFill="1" applyAlignment="1">
      <alignment vertical="center" shrinkToFit="1"/>
    </xf>
    <xf numFmtId="176" fontId="23" fillId="0" borderId="39" xfId="1" applyNumberFormat="1" applyFont="1" applyFill="1" applyBorder="1" applyAlignment="1">
      <alignment vertical="center" shrinkToFit="1"/>
    </xf>
    <xf numFmtId="176" fontId="23" fillId="0" borderId="17" xfId="1" applyNumberFormat="1" applyFont="1" applyFill="1" applyBorder="1" applyAlignment="1">
      <alignment vertical="center" shrinkToFit="1"/>
    </xf>
    <xf numFmtId="177" fontId="23" fillId="0" borderId="17" xfId="18" applyNumberFormat="1" applyFont="1" applyFill="1" applyBorder="1" applyAlignment="1">
      <alignment vertical="center" shrinkToFit="1"/>
    </xf>
    <xf numFmtId="176" fontId="23" fillId="0" borderId="94" xfId="18" applyNumberFormat="1" applyFont="1" applyFill="1" applyBorder="1" applyAlignment="1">
      <alignment vertical="center" shrinkToFit="1"/>
    </xf>
    <xf numFmtId="176" fontId="23" fillId="0" borderId="95" xfId="1" applyNumberFormat="1" applyFont="1" applyFill="1" applyBorder="1" applyAlignment="1">
      <alignment vertical="center" shrinkToFit="1"/>
    </xf>
    <xf numFmtId="176" fontId="23" fillId="0" borderId="96" xfId="1" applyNumberFormat="1" applyFont="1" applyFill="1" applyBorder="1" applyAlignment="1">
      <alignment vertical="center" shrinkToFit="1"/>
    </xf>
    <xf numFmtId="176" fontId="9" fillId="0" borderId="91" xfId="1" applyNumberFormat="1" applyFont="1" applyFill="1" applyBorder="1" applyAlignment="1">
      <alignment vertical="center" shrinkToFit="1"/>
    </xf>
    <xf numFmtId="176" fontId="9" fillId="0" borderId="99" xfId="1" applyNumberFormat="1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99" xfId="4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vertical="center" shrinkToFit="1"/>
    </xf>
    <xf numFmtId="176" fontId="9" fillId="0" borderId="100" xfId="1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horizontal="right" vertical="center" shrinkToFit="1"/>
    </xf>
    <xf numFmtId="176" fontId="9" fillId="0" borderId="100" xfId="1" applyNumberFormat="1" applyFont="1" applyFill="1" applyBorder="1" applyAlignment="1">
      <alignment horizontal="right" vertical="center" shrinkToFit="1"/>
    </xf>
    <xf numFmtId="176" fontId="9" fillId="0" borderId="101" xfId="4" applyNumberFormat="1" applyFont="1" applyFill="1" applyBorder="1" applyAlignment="1">
      <alignment vertical="center" shrinkToFit="1"/>
    </xf>
    <xf numFmtId="176" fontId="9" fillId="0" borderId="100" xfId="4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vertical="center" shrinkToFit="1"/>
    </xf>
    <xf numFmtId="176" fontId="9" fillId="0" borderId="62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horizontal="right" vertical="center" shrinkToFit="1"/>
    </xf>
    <xf numFmtId="176" fontId="9" fillId="0" borderId="24" xfId="18" applyNumberFormat="1" applyFont="1" applyFill="1" applyBorder="1" applyAlignment="1">
      <alignment vertical="center" shrinkToFit="1"/>
    </xf>
    <xf numFmtId="176" fontId="9" fillId="0" borderId="68" xfId="18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horizontal="right" vertical="center" shrinkToFit="1"/>
    </xf>
    <xf numFmtId="176" fontId="9" fillId="0" borderId="86" xfId="18" applyNumberFormat="1" applyFont="1" applyFill="1" applyBorder="1" applyAlignment="1">
      <alignment vertical="center" shrinkToFit="1"/>
    </xf>
    <xf numFmtId="176" fontId="9" fillId="0" borderId="103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horizontal="right" vertical="center" shrinkToFit="1"/>
    </xf>
    <xf numFmtId="176" fontId="9" fillId="0" borderId="92" xfId="18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vertical="center" shrinkToFit="1"/>
    </xf>
    <xf numFmtId="176" fontId="9" fillId="0" borderId="18" xfId="18" applyNumberFormat="1" applyFont="1" applyFill="1" applyBorder="1" applyAlignment="1">
      <alignment vertical="center" shrinkToFit="1"/>
    </xf>
    <xf numFmtId="176" fontId="9" fillId="0" borderId="51" xfId="18" applyNumberFormat="1" applyFont="1" applyFill="1" applyBorder="1" applyAlignment="1">
      <alignment vertical="center" shrinkToFit="1"/>
    </xf>
    <xf numFmtId="176" fontId="9" fillId="0" borderId="30" xfId="18" applyNumberFormat="1" applyFont="1" applyFill="1" applyBorder="1" applyAlignment="1">
      <alignment vertical="center" shrinkToFit="1"/>
    </xf>
    <xf numFmtId="176" fontId="9" fillId="0" borderId="48" xfId="18" applyNumberFormat="1" applyFont="1" applyFill="1" applyBorder="1" applyAlignment="1">
      <alignment horizontal="right" vertical="center" shrinkToFit="1"/>
    </xf>
    <xf numFmtId="0" fontId="10" fillId="0" borderId="0" xfId="18" applyFont="1" applyFill="1" applyAlignment="1">
      <alignment vertical="center"/>
    </xf>
    <xf numFmtId="0" fontId="15" fillId="0" borderId="0" xfId="18" applyFont="1" applyFill="1" applyAlignment="1">
      <alignment vertical="center"/>
    </xf>
    <xf numFmtId="176" fontId="15" fillId="0" borderId="0" xfId="1" applyNumberFormat="1" applyFont="1" applyFill="1" applyAlignment="1">
      <alignment vertical="center"/>
    </xf>
    <xf numFmtId="0" fontId="15" fillId="0" borderId="0" xfId="1" applyFont="1" applyFill="1"/>
    <xf numFmtId="0" fontId="19" fillId="0" borderId="0" xfId="1" applyFont="1" applyFill="1" applyAlignment="1">
      <alignment horizontal="left" vertical="top"/>
    </xf>
    <xf numFmtId="0" fontId="7" fillId="0" borderId="0" xfId="1" applyFont="1" applyFill="1"/>
    <xf numFmtId="0" fontId="4" fillId="0" borderId="0" xfId="1" applyFont="1" applyFill="1" applyAlignment="1">
      <alignment horizontal="left" vertical="center"/>
    </xf>
    <xf numFmtId="0" fontId="9" fillId="0" borderId="51" xfId="17" applyFont="1" applyFill="1" applyBorder="1" applyAlignment="1">
      <alignment horizontal="center" vertical="center" shrinkToFit="1"/>
    </xf>
    <xf numFmtId="0" fontId="9" fillId="0" borderId="5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111" xfId="17" applyFont="1" applyFill="1" applyBorder="1" applyAlignment="1">
      <alignment horizontal="center" vertical="center" shrinkToFit="1"/>
    </xf>
    <xf numFmtId="0" fontId="9" fillId="0" borderId="48" xfId="18" applyFont="1" applyFill="1" applyBorder="1" applyAlignment="1">
      <alignment horizontal="center" vertical="center" wrapText="1"/>
    </xf>
    <xf numFmtId="178" fontId="23" fillId="0" borderId="57" xfId="1" applyNumberFormat="1" applyFont="1" applyFill="1" applyBorder="1" applyAlignment="1">
      <alignment vertical="center" shrinkToFit="1"/>
    </xf>
    <xf numFmtId="178" fontId="23" fillId="0" borderId="0" xfId="1" applyNumberFormat="1" applyFont="1" applyFill="1" applyAlignment="1">
      <alignment vertical="center" shrinkToFit="1"/>
    </xf>
    <xf numFmtId="178" fontId="23" fillId="0" borderId="56" xfId="1" applyNumberFormat="1" applyFont="1" applyFill="1" applyBorder="1" applyAlignment="1">
      <alignment vertical="center" shrinkToFit="1"/>
    </xf>
    <xf numFmtId="178" fontId="23" fillId="0" borderId="17" xfId="1" applyNumberFormat="1" applyFont="1" applyFill="1" applyBorder="1" applyAlignment="1">
      <alignment vertical="center" shrinkToFit="1"/>
    </xf>
    <xf numFmtId="178" fontId="23" fillId="0" borderId="39" xfId="1" applyNumberFormat="1" applyFont="1" applyFill="1" applyBorder="1" applyAlignment="1">
      <alignment vertical="center" shrinkToFit="1"/>
    </xf>
    <xf numFmtId="178" fontId="23" fillId="0" borderId="21" xfId="1" applyNumberFormat="1" applyFont="1" applyFill="1" applyBorder="1" applyAlignment="1">
      <alignment vertical="center" shrinkToFit="1"/>
    </xf>
    <xf numFmtId="178" fontId="23" fillId="0" borderId="108" xfId="1" applyNumberFormat="1" applyFont="1" applyFill="1" applyBorder="1" applyAlignment="1">
      <alignment vertical="center" shrinkToFit="1"/>
    </xf>
    <xf numFmtId="177" fontId="23" fillId="0" borderId="21" xfId="18" applyNumberFormat="1" applyFont="1" applyFill="1" applyBorder="1" applyAlignment="1">
      <alignment vertical="center"/>
    </xf>
    <xf numFmtId="177" fontId="23" fillId="0" borderId="17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 shrinkToFit="1"/>
    </xf>
    <xf numFmtId="177" fontId="23" fillId="0" borderId="94" xfId="18" applyNumberFormat="1" applyFont="1" applyFill="1" applyBorder="1" applyAlignment="1">
      <alignment vertical="center" shrinkToFit="1"/>
    </xf>
    <xf numFmtId="177" fontId="23" fillId="0" borderId="104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/>
    </xf>
    <xf numFmtId="178" fontId="23" fillId="0" borderId="17" xfId="19" applyNumberFormat="1" applyFont="1" applyFill="1" applyBorder="1" applyAlignment="1">
      <alignment vertical="center" shrinkToFit="1"/>
    </xf>
    <xf numFmtId="178" fontId="23" fillId="0" borderId="22" xfId="19" applyNumberFormat="1" applyFont="1" applyFill="1" applyBorder="1" applyAlignment="1">
      <alignment vertical="center" shrinkToFit="1"/>
    </xf>
    <xf numFmtId="178" fontId="23" fillId="0" borderId="21" xfId="19" applyNumberFormat="1" applyFont="1" applyFill="1" applyBorder="1">
      <alignment vertical="center"/>
    </xf>
    <xf numFmtId="178" fontId="23" fillId="0" borderId="113" xfId="19" applyNumberFormat="1" applyFont="1" applyFill="1" applyBorder="1">
      <alignment vertical="center"/>
    </xf>
    <xf numFmtId="177" fontId="24" fillId="0" borderId="72" xfId="18" applyNumberFormat="1" applyFont="1" applyFill="1" applyBorder="1" applyAlignment="1">
      <alignment vertical="center" shrinkToFit="1"/>
    </xf>
    <xf numFmtId="177" fontId="24" fillId="0" borderId="25" xfId="18" applyNumberFormat="1" applyFont="1" applyFill="1" applyBorder="1" applyAlignment="1">
      <alignment vertical="center" shrinkToFit="1"/>
    </xf>
    <xf numFmtId="178" fontId="24" fillId="0" borderId="91" xfId="1" applyNumberFormat="1" applyFont="1" applyFill="1" applyBorder="1" applyAlignment="1">
      <alignment vertical="center" shrinkToFit="1"/>
    </xf>
    <xf numFmtId="177" fontId="24" fillId="0" borderId="70" xfId="18" applyNumberFormat="1" applyFont="1" applyFill="1" applyBorder="1" applyAlignment="1">
      <alignment vertical="center"/>
    </xf>
    <xf numFmtId="177" fontId="24" fillId="0" borderId="72" xfId="18" applyNumberFormat="1" applyFont="1" applyFill="1" applyBorder="1" applyAlignment="1">
      <alignment vertical="center"/>
    </xf>
    <xf numFmtId="177" fontId="24" fillId="0" borderId="105" xfId="18" applyNumberFormat="1" applyFont="1" applyFill="1" applyBorder="1" applyAlignment="1">
      <alignment vertical="center" shrinkToFit="1"/>
    </xf>
    <xf numFmtId="177" fontId="24" fillId="0" borderId="88" xfId="18" applyNumberFormat="1" applyFont="1" applyFill="1" applyBorder="1" applyAlignment="1">
      <alignment vertical="center" shrinkToFit="1"/>
    </xf>
    <xf numFmtId="178" fontId="24" fillId="0" borderId="101" xfId="1" applyNumberFormat="1" applyFont="1" applyFill="1" applyBorder="1" applyAlignment="1">
      <alignment vertical="center" shrinkToFit="1"/>
    </xf>
    <xf numFmtId="178" fontId="24" fillId="0" borderId="63" xfId="1" applyNumberFormat="1" applyFont="1" applyFill="1" applyBorder="1" applyAlignment="1">
      <alignment vertical="center" shrinkToFit="1"/>
    </xf>
    <xf numFmtId="178" fontId="24" fillId="0" borderId="101" xfId="1" applyNumberFormat="1" applyFont="1" applyFill="1" applyBorder="1" applyAlignment="1">
      <alignment horizontal="right" vertical="center" shrinkToFit="1"/>
    </xf>
    <xf numFmtId="178" fontId="24" fillId="0" borderId="105" xfId="1" applyNumberFormat="1" applyFont="1" applyFill="1" applyBorder="1" applyAlignment="1">
      <alignment vertical="center" shrinkToFit="1"/>
    </xf>
    <xf numFmtId="178" fontId="24" fillId="0" borderId="100" xfId="1" applyNumberFormat="1" applyFont="1" applyFill="1" applyBorder="1" applyAlignment="1">
      <alignment vertical="center" shrinkToFit="1"/>
    </xf>
    <xf numFmtId="178" fontId="24" fillId="0" borderId="86" xfId="1" applyNumberFormat="1" applyFont="1" applyFill="1" applyBorder="1" applyAlignment="1">
      <alignment vertical="center" shrinkToFit="1"/>
    </xf>
    <xf numFmtId="178" fontId="24" fillId="0" borderId="114" xfId="1" applyNumberFormat="1" applyFont="1" applyFill="1" applyBorder="1" applyAlignment="1">
      <alignment vertical="center" shrinkToFit="1"/>
    </xf>
    <xf numFmtId="177" fontId="24" fillId="0" borderId="86" xfId="18" applyNumberFormat="1" applyFont="1" applyFill="1" applyBorder="1" applyAlignment="1">
      <alignment vertical="center"/>
    </xf>
    <xf numFmtId="177" fontId="24" fillId="0" borderId="105" xfId="18" applyNumberFormat="1" applyFont="1" applyFill="1" applyBorder="1" applyAlignment="1">
      <alignment vertical="center"/>
    </xf>
    <xf numFmtId="177" fontId="24" fillId="0" borderId="100" xfId="18" applyNumberFormat="1" applyFont="1" applyFill="1" applyBorder="1" applyAlignment="1">
      <alignment vertical="center"/>
    </xf>
    <xf numFmtId="177" fontId="24" fillId="0" borderId="3" xfId="18" applyNumberFormat="1" applyFont="1" applyFill="1" applyBorder="1" applyAlignment="1">
      <alignment vertical="center"/>
    </xf>
    <xf numFmtId="177" fontId="10" fillId="0" borderId="0" xfId="18" applyNumberFormat="1" applyFont="1" applyFill="1" applyAlignment="1">
      <alignment vertical="center"/>
    </xf>
    <xf numFmtId="0" fontId="20" fillId="0" borderId="0" xfId="1" applyFont="1" applyFill="1"/>
    <xf numFmtId="0" fontId="2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176" fontId="9" fillId="0" borderId="16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0" fontId="9" fillId="0" borderId="4" xfId="1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8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right" vertical="center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8" fillId="0" borderId="0" xfId="1" applyNumberFormat="1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26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0" fontId="11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181" fontId="18" fillId="0" borderId="0" xfId="1" applyNumberFormat="1" applyFont="1" applyAlignment="1">
      <alignment vertical="center"/>
    </xf>
    <xf numFmtId="9" fontId="8" fillId="0" borderId="0" xfId="6" applyFont="1">
      <alignment vertical="center"/>
    </xf>
    <xf numFmtId="181" fontId="8" fillId="0" borderId="0" xfId="1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0" fontId="10" fillId="0" borderId="0" xfId="12" applyFont="1" applyAlignment="1">
      <alignment vertical="center"/>
    </xf>
    <xf numFmtId="0" fontId="9" fillId="0" borderId="0" xfId="12" applyFont="1" applyAlignment="1">
      <alignment horizontal="distributed" vertical="center" indent="1" shrinkToFit="1"/>
    </xf>
    <xf numFmtId="181" fontId="9" fillId="0" borderId="0" xfId="10" applyNumberFormat="1" applyFont="1" applyAlignment="1">
      <alignment vertical="center" shrinkToFit="1"/>
    </xf>
    <xf numFmtId="181" fontId="9" fillId="0" borderId="0" xfId="10" applyNumberFormat="1" applyFont="1" applyAlignment="1">
      <alignment horizontal="right" vertical="center" shrinkToFit="1"/>
    </xf>
    <xf numFmtId="181" fontId="9" fillId="0" borderId="0" xfId="10" quotePrefix="1" applyNumberFormat="1" applyFont="1" applyAlignment="1">
      <alignment horizontal="right" vertical="center" shrinkToFit="1"/>
    </xf>
    <xf numFmtId="0" fontId="9" fillId="0" borderId="0" xfId="12" applyFont="1" applyAlignment="1">
      <alignment horizontal="center" vertical="center" textRotation="255"/>
    </xf>
    <xf numFmtId="38" fontId="10" fillId="0" borderId="0" xfId="10" applyFont="1" applyAlignment="1">
      <alignment vertical="center"/>
    </xf>
    <xf numFmtId="38" fontId="9" fillId="0" borderId="0" xfId="10" applyFont="1" applyAlignment="1">
      <alignment vertical="center"/>
    </xf>
    <xf numFmtId="180" fontId="9" fillId="0" borderId="0" xfId="10" applyNumberFormat="1" applyFont="1" applyAlignment="1">
      <alignment vertical="center"/>
    </xf>
    <xf numFmtId="180" fontId="9" fillId="0" borderId="0" xfId="1" applyNumberFormat="1" applyFont="1" applyAlignment="1">
      <alignment vertical="center"/>
    </xf>
    <xf numFmtId="38" fontId="8" fillId="0" borderId="0" xfId="10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8" fillId="0" borderId="0" xfId="1" applyNumberFormat="1" applyFont="1" applyAlignment="1">
      <alignment vertical="center"/>
    </xf>
    <xf numFmtId="0" fontId="10" fillId="0" borderId="0" xfId="7" applyFont="1" applyFill="1" applyAlignment="1">
      <alignment horizontal="right" vertical="center"/>
    </xf>
    <xf numFmtId="176" fontId="27" fillId="0" borderId="38" xfId="4" applyNumberFormat="1" applyFont="1" applyFill="1" applyBorder="1" applyAlignment="1">
      <alignment vertical="center" shrinkToFit="1"/>
    </xf>
    <xf numFmtId="176" fontId="9" fillId="0" borderId="0" xfId="8" applyNumberFormat="1" applyFont="1" applyFill="1" applyAlignment="1">
      <alignment vertical="center"/>
    </xf>
    <xf numFmtId="176" fontId="9" fillId="0" borderId="37" xfId="3" applyNumberFormat="1" applyFont="1" applyFill="1" applyBorder="1">
      <alignment vertical="center"/>
    </xf>
    <xf numFmtId="176" fontId="9" fillId="0" borderId="57" xfId="4" applyNumberFormat="1" applyFont="1" applyFill="1" applyBorder="1">
      <alignment vertical="center"/>
    </xf>
    <xf numFmtId="176" fontId="9" fillId="0" borderId="0" xfId="4" applyNumberFormat="1" applyFont="1" applyFill="1">
      <alignment vertical="center"/>
    </xf>
    <xf numFmtId="176" fontId="9" fillId="0" borderId="37" xfId="4" applyNumberFormat="1" applyFont="1" applyFill="1" applyBorder="1">
      <alignment vertical="center"/>
    </xf>
    <xf numFmtId="176" fontId="9" fillId="0" borderId="22" xfId="4" applyNumberFormat="1" applyFont="1" applyFill="1" applyBorder="1">
      <alignment vertical="center"/>
    </xf>
    <xf numFmtId="176" fontId="23" fillId="0" borderId="0" xfId="20" applyNumberFormat="1" applyFont="1" applyFill="1">
      <alignment vertical="center"/>
    </xf>
    <xf numFmtId="176" fontId="9" fillId="0" borderId="0" xfId="20" applyNumberFormat="1" applyFont="1" applyFill="1">
      <alignment vertical="center"/>
    </xf>
    <xf numFmtId="176" fontId="9" fillId="0" borderId="16" xfId="20" applyNumberFormat="1" applyFont="1" applyFill="1" applyBorder="1">
      <alignment vertical="center"/>
    </xf>
    <xf numFmtId="176" fontId="23" fillId="0" borderId="37" xfId="20" applyNumberFormat="1" applyFont="1" applyFill="1" applyBorder="1">
      <alignment vertical="center"/>
    </xf>
    <xf numFmtId="0" fontId="10" fillId="0" borderId="0" xfId="15" applyFont="1" applyFill="1" applyAlignment="1">
      <alignment vertical="center"/>
    </xf>
    <xf numFmtId="0" fontId="10" fillId="0" borderId="0" xfId="1" applyFont="1" applyFill="1" applyAlignment="1">
      <alignment horizontal="left" vertical="top" wrapText="1"/>
    </xf>
    <xf numFmtId="176" fontId="9" fillId="0" borderId="31" xfId="20" applyNumberFormat="1" applyFont="1" applyFill="1" applyBorder="1">
      <alignment vertical="center"/>
    </xf>
    <xf numFmtId="176" fontId="9" fillId="0" borderId="26" xfId="20" applyNumberFormat="1" applyFont="1" applyFill="1" applyBorder="1">
      <alignment vertical="center"/>
    </xf>
    <xf numFmtId="177" fontId="9" fillId="0" borderId="23" xfId="4" applyNumberFormat="1" applyFont="1" applyFill="1" applyBorder="1">
      <alignment vertical="center"/>
    </xf>
    <xf numFmtId="177" fontId="9" fillId="0" borderId="31" xfId="4" applyNumberFormat="1" applyFont="1" applyFill="1" applyBorder="1">
      <alignment vertical="center"/>
    </xf>
    <xf numFmtId="176" fontId="9" fillId="0" borderId="89" xfId="20" applyNumberFormat="1" applyFont="1" applyFill="1" applyBorder="1">
      <alignment vertical="center"/>
    </xf>
    <xf numFmtId="177" fontId="9" fillId="0" borderId="16" xfId="4" applyNumberFormat="1" applyFont="1" applyFill="1" applyBorder="1">
      <alignment vertical="center"/>
    </xf>
    <xf numFmtId="177" fontId="9" fillId="0" borderId="18" xfId="4" applyNumberFormat="1" applyFont="1" applyFill="1" applyBorder="1">
      <alignment vertical="center"/>
    </xf>
    <xf numFmtId="0" fontId="9" fillId="0" borderId="4" xfId="4" applyFont="1" applyFill="1" applyBorder="1" applyAlignment="1">
      <alignment horizontal="center" vertical="center" shrinkToFit="1"/>
    </xf>
    <xf numFmtId="0" fontId="10" fillId="0" borderId="0" xfId="4" applyFont="1" applyFill="1" applyAlignment="1">
      <alignment horizontal="right" vertical="center"/>
    </xf>
    <xf numFmtId="177" fontId="10" fillId="0" borderId="16" xfId="4" applyNumberFormat="1" applyFont="1" applyFill="1" applyBorder="1">
      <alignment vertical="center"/>
    </xf>
    <xf numFmtId="176" fontId="9" fillId="0" borderId="31" xfId="4" applyNumberFormat="1" applyFont="1" applyFill="1" applyBorder="1">
      <alignment vertical="center"/>
    </xf>
    <xf numFmtId="177" fontId="9" fillId="0" borderId="0" xfId="1" applyNumberFormat="1" applyFont="1" applyFill="1" applyAlignment="1">
      <alignment vertical="center"/>
    </xf>
    <xf numFmtId="176" fontId="9" fillId="0" borderId="18" xfId="20" applyNumberFormat="1" applyFont="1" applyFill="1" applyBorder="1">
      <alignment vertical="center"/>
    </xf>
    <xf numFmtId="176" fontId="9" fillId="0" borderId="18" xfId="4" applyNumberFormat="1" applyFont="1" applyFill="1" applyBorder="1">
      <alignment vertical="center"/>
    </xf>
    <xf numFmtId="0" fontId="9" fillId="0" borderId="30" xfId="17" applyFont="1" applyFill="1" applyBorder="1" applyAlignment="1">
      <alignment horizontal="center" vertical="center" shrinkToFit="1"/>
    </xf>
    <xf numFmtId="0" fontId="9" fillId="0" borderId="48" xfId="17" applyFont="1" applyFill="1" applyBorder="1" applyAlignment="1">
      <alignment horizontal="center" vertical="center" shrinkToFit="1"/>
    </xf>
    <xf numFmtId="178" fontId="23" fillId="0" borderId="55" xfId="1" applyNumberFormat="1" applyFont="1" applyFill="1" applyBorder="1" applyAlignment="1">
      <alignment vertical="center" shrinkToFit="1"/>
    </xf>
    <xf numFmtId="178" fontId="23" fillId="0" borderId="119" xfId="1" applyNumberFormat="1" applyFont="1" applyFill="1" applyBorder="1" applyAlignment="1">
      <alignment vertical="center" shrinkToFit="1"/>
    </xf>
    <xf numFmtId="178" fontId="23" fillId="0" borderId="120" xfId="1" applyNumberFormat="1" applyFont="1" applyFill="1" applyBorder="1" applyAlignment="1">
      <alignment vertical="center" shrinkToFit="1"/>
    </xf>
    <xf numFmtId="177" fontId="24" fillId="0" borderId="28" xfId="18" applyNumberFormat="1" applyFont="1" applyFill="1" applyBorder="1" applyAlignment="1">
      <alignment vertical="center"/>
    </xf>
    <xf numFmtId="178" fontId="24" fillId="0" borderId="70" xfId="1" applyNumberFormat="1" applyFont="1" applyFill="1" applyBorder="1" applyAlignment="1">
      <alignment vertical="center" shrinkToFit="1"/>
    </xf>
    <xf numFmtId="178" fontId="24" fillId="0" borderId="99" xfId="1" applyNumberFormat="1" applyFont="1" applyFill="1" applyBorder="1" applyAlignment="1">
      <alignment vertical="center" shrinkToFit="1"/>
    </xf>
    <xf numFmtId="178" fontId="29" fillId="0" borderId="56" xfId="1" applyNumberFormat="1" applyFont="1" applyFill="1" applyBorder="1" applyAlignment="1">
      <alignment vertical="center" shrinkToFit="1"/>
    </xf>
    <xf numFmtId="178" fontId="29" fillId="0" borderId="57" xfId="1" applyNumberFormat="1" applyFont="1" applyFill="1" applyBorder="1" applyAlignment="1">
      <alignment vertical="center" shrinkToFit="1"/>
    </xf>
    <xf numFmtId="178" fontId="29" fillId="0" borderId="0" xfId="1" applyNumberFormat="1" applyFont="1" applyFill="1" applyAlignment="1">
      <alignment vertical="center" shrinkToFit="1"/>
    </xf>
    <xf numFmtId="176" fontId="23" fillId="0" borderId="112" xfId="1" applyNumberFormat="1" applyFont="1" applyFill="1" applyBorder="1" applyAlignment="1">
      <alignment vertical="center" shrinkToFit="1"/>
    </xf>
    <xf numFmtId="176" fontId="19" fillId="0" borderId="98" xfId="18" applyNumberFormat="1" applyFont="1" applyFill="1" applyBorder="1" applyAlignment="1">
      <alignment vertical="center" shrinkToFit="1"/>
    </xf>
    <xf numFmtId="176" fontId="19" fillId="0" borderId="25" xfId="18" applyNumberFormat="1" applyFont="1" applyFill="1" applyBorder="1" applyAlignment="1">
      <alignment vertical="center" shrinkToFit="1"/>
    </xf>
    <xf numFmtId="176" fontId="19" fillId="0" borderId="62" xfId="18" applyNumberFormat="1" applyFont="1" applyFill="1" applyBorder="1" applyAlignment="1">
      <alignment vertical="center" shrinkToFit="1"/>
    </xf>
    <xf numFmtId="176" fontId="19" fillId="0" borderId="88" xfId="18" applyNumberFormat="1" applyFont="1" applyFill="1" applyBorder="1" applyAlignment="1">
      <alignment vertical="center" shrinkToFit="1"/>
    </xf>
    <xf numFmtId="176" fontId="19" fillId="0" borderId="89" xfId="18" applyNumberFormat="1" applyFont="1" applyFill="1" applyBorder="1" applyAlignment="1">
      <alignment vertical="center" shrinkToFit="1"/>
    </xf>
    <xf numFmtId="176" fontId="19" fillId="0" borderId="29" xfId="18" applyNumberFormat="1" applyFont="1" applyFill="1" applyBorder="1" applyAlignment="1">
      <alignment vertical="center" shrinkToFit="1"/>
    </xf>
    <xf numFmtId="0" fontId="9" fillId="0" borderId="30" xfId="0" applyFont="1" applyFill="1" applyBorder="1">
      <alignment vertical="center"/>
    </xf>
    <xf numFmtId="0" fontId="8" fillId="0" borderId="0" xfId="1" applyFont="1" applyFill="1" applyAlignment="1">
      <alignment horizontal="center" vertical="center"/>
    </xf>
    <xf numFmtId="181" fontId="8" fillId="0" borderId="0" xfId="1" applyNumberFormat="1" applyFont="1" applyFill="1" applyAlignment="1">
      <alignment vertical="center"/>
    </xf>
    <xf numFmtId="9" fontId="8" fillId="0" borderId="0" xfId="6" applyFont="1" applyFill="1">
      <alignment vertical="center"/>
    </xf>
    <xf numFmtId="0" fontId="9" fillId="0" borderId="68" xfId="12" applyFont="1" applyFill="1" applyBorder="1" applyAlignment="1">
      <alignment horizontal="distributed" vertical="center" indent="1" shrinkToFit="1"/>
    </xf>
    <xf numFmtId="0" fontId="8" fillId="0" borderId="0" xfId="1" applyFont="1" applyFill="1" applyAlignment="1">
      <alignment vertical="center" shrinkToFit="1"/>
    </xf>
    <xf numFmtId="0" fontId="23" fillId="0" borderId="27" xfId="12" applyFont="1" applyFill="1" applyBorder="1" applyAlignment="1">
      <alignment horizontal="distributed" vertical="center" indent="1" shrinkToFit="1"/>
    </xf>
    <xf numFmtId="0" fontId="9" fillId="0" borderId="32" xfId="12" applyFont="1" applyFill="1" applyBorder="1" applyAlignment="1">
      <alignment horizontal="distributed" vertical="center" indent="1"/>
    </xf>
    <xf numFmtId="0" fontId="9" fillId="0" borderId="0" xfId="12" applyFont="1" applyFill="1" applyAlignment="1">
      <alignment horizontal="distributed" vertical="center" indent="1"/>
    </xf>
    <xf numFmtId="0" fontId="23" fillId="0" borderId="29" xfId="12" applyFont="1" applyFill="1" applyBorder="1" applyAlignment="1">
      <alignment horizontal="distributed" vertical="center" indent="1" shrinkToFit="1"/>
    </xf>
    <xf numFmtId="0" fontId="9" fillId="0" borderId="27" xfId="12" applyFont="1" applyFill="1" applyBorder="1" applyAlignment="1">
      <alignment horizontal="distributed" vertical="center" indent="1"/>
    </xf>
    <xf numFmtId="38" fontId="9" fillId="0" borderId="0" xfId="10" applyFont="1" applyFill="1" applyAlignment="1">
      <alignment vertical="center"/>
    </xf>
    <xf numFmtId="180" fontId="9" fillId="0" borderId="0" xfId="10" applyNumberFormat="1" applyFont="1" applyFill="1" applyAlignment="1">
      <alignment vertical="center"/>
    </xf>
    <xf numFmtId="180" fontId="9" fillId="0" borderId="0" xfId="1" applyNumberFormat="1" applyFont="1" applyFill="1" applyAlignment="1">
      <alignment vertical="center"/>
    </xf>
    <xf numFmtId="38" fontId="8" fillId="0" borderId="0" xfId="10" applyFont="1" applyFill="1" applyAlignment="1">
      <alignment vertical="center"/>
    </xf>
    <xf numFmtId="180" fontId="8" fillId="0" borderId="0" xfId="10" applyNumberFormat="1" applyFont="1" applyFill="1" applyAlignment="1">
      <alignment vertical="center"/>
    </xf>
    <xf numFmtId="180" fontId="8" fillId="0" borderId="0" xfId="1" applyNumberFormat="1" applyFont="1" applyFill="1" applyAlignment="1">
      <alignment vertical="center"/>
    </xf>
    <xf numFmtId="0" fontId="3" fillId="0" borderId="0" xfId="1" applyFill="1" applyAlignment="1">
      <alignment vertical="center" shrinkToFit="1"/>
    </xf>
    <xf numFmtId="0" fontId="28" fillId="0" borderId="32" xfId="0" applyFont="1" applyFill="1" applyBorder="1">
      <alignment vertical="center"/>
    </xf>
    <xf numFmtId="0" fontId="28" fillId="0" borderId="0" xfId="0" applyFont="1" applyFill="1">
      <alignment vertical="center"/>
    </xf>
    <xf numFmtId="0" fontId="10" fillId="0" borderId="16" xfId="1" applyFont="1" applyFill="1" applyBorder="1"/>
    <xf numFmtId="178" fontId="8" fillId="0" borderId="0" xfId="1" applyNumberFormat="1" applyFont="1" applyFill="1"/>
    <xf numFmtId="178" fontId="24" fillId="0" borderId="70" xfId="0" applyNumberFormat="1" applyFont="1" applyFill="1" applyBorder="1">
      <alignment vertical="center"/>
    </xf>
    <xf numFmtId="178" fontId="24" fillId="0" borderId="99" xfId="0" applyNumberFormat="1" applyFont="1" applyFill="1" applyBorder="1">
      <alignment vertical="center"/>
    </xf>
    <xf numFmtId="178" fontId="24" fillId="0" borderId="69" xfId="0" applyNumberFormat="1" applyFont="1" applyFill="1" applyBorder="1">
      <alignment vertical="center"/>
    </xf>
    <xf numFmtId="178" fontId="24" fillId="0" borderId="109" xfId="0" applyNumberFormat="1" applyFont="1" applyFill="1" applyBorder="1">
      <alignment vertical="center"/>
    </xf>
    <xf numFmtId="177" fontId="24" fillId="0" borderId="4" xfId="18" applyNumberFormat="1" applyFont="1" applyFill="1" applyBorder="1" applyAlignment="1">
      <alignment vertical="center" shrinkToFit="1"/>
    </xf>
    <xf numFmtId="178" fontId="24" fillId="0" borderId="58" xfId="1" applyNumberFormat="1" applyFont="1" applyFill="1" applyBorder="1" applyAlignment="1">
      <alignment vertical="center" shrinkToFit="1"/>
    </xf>
    <xf numFmtId="178" fontId="24" fillId="0" borderId="59" xfId="1" applyNumberFormat="1" applyFont="1" applyFill="1" applyBorder="1" applyAlignment="1">
      <alignment vertical="center" shrinkToFit="1"/>
    </xf>
    <xf numFmtId="178" fontId="24" fillId="0" borderId="3" xfId="1" applyNumberFormat="1" applyFont="1" applyFill="1" applyBorder="1" applyAlignment="1">
      <alignment vertical="center" shrinkToFit="1"/>
    </xf>
    <xf numFmtId="178" fontId="24" fillId="0" borderId="27" xfId="1" applyNumberFormat="1" applyFont="1" applyFill="1" applyBorder="1" applyAlignment="1">
      <alignment vertical="center" shrinkToFit="1"/>
    </xf>
    <xf numFmtId="178" fontId="24" fillId="0" borderId="60" xfId="1" applyNumberFormat="1" applyFont="1" applyFill="1" applyBorder="1" applyAlignment="1">
      <alignment vertical="center" shrinkToFit="1"/>
    </xf>
    <xf numFmtId="178" fontId="24" fillId="0" borderId="28" xfId="1" applyNumberFormat="1" applyFont="1" applyFill="1" applyBorder="1" applyAlignment="1">
      <alignment vertical="center" shrinkToFit="1"/>
    </xf>
    <xf numFmtId="178" fontId="24" fillId="0" borderId="107" xfId="1" applyNumberFormat="1" applyFont="1" applyFill="1" applyBorder="1" applyAlignment="1">
      <alignment vertical="center" shrinkToFit="1"/>
    </xf>
    <xf numFmtId="0" fontId="10" fillId="0" borderId="122" xfId="18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177" fontId="23" fillId="0" borderId="123" xfId="18" applyNumberFormat="1" applyFont="1" applyFill="1" applyBorder="1" applyAlignment="1">
      <alignment vertical="center" shrinkToFit="1"/>
    </xf>
    <xf numFmtId="176" fontId="23" fillId="0" borderId="124" xfId="1" applyNumberFormat="1" applyFont="1" applyFill="1" applyBorder="1" applyAlignment="1">
      <alignment vertical="center" shrinkToFit="1"/>
    </xf>
    <xf numFmtId="176" fontId="23" fillId="0" borderId="125" xfId="18" applyNumberFormat="1" applyFont="1" applyFill="1" applyBorder="1" applyAlignment="1">
      <alignment vertical="center" shrinkToFit="1"/>
    </xf>
    <xf numFmtId="176" fontId="9" fillId="0" borderId="71" xfId="1" applyNumberFormat="1" applyFont="1" applyFill="1" applyBorder="1" applyAlignment="1">
      <alignment vertical="center" shrinkToFit="1"/>
    </xf>
    <xf numFmtId="176" fontId="9" fillId="0" borderId="126" xfId="18" applyNumberFormat="1" applyFont="1" applyFill="1" applyBorder="1" applyAlignment="1">
      <alignment vertical="center" shrinkToFit="1"/>
    </xf>
    <xf numFmtId="176" fontId="9" fillId="0" borderId="87" xfId="1" applyNumberFormat="1" applyFont="1" applyFill="1" applyBorder="1" applyAlignment="1">
      <alignment vertical="center" shrinkToFit="1"/>
    </xf>
    <xf numFmtId="176" fontId="9" fillId="0" borderId="127" xfId="18" applyNumberFormat="1" applyFont="1" applyFill="1" applyBorder="1" applyAlignment="1">
      <alignment vertical="center" shrinkToFit="1"/>
    </xf>
    <xf numFmtId="176" fontId="9" fillId="0" borderId="121" xfId="18" applyNumberFormat="1" applyFont="1" applyFill="1" applyBorder="1" applyAlignment="1">
      <alignment vertical="center" shrinkToFit="1"/>
    </xf>
    <xf numFmtId="176" fontId="9" fillId="0" borderId="128" xfId="18" applyNumberFormat="1" applyFont="1" applyFill="1" applyBorder="1" applyAlignment="1">
      <alignment vertical="center" shrinkToFit="1"/>
    </xf>
    <xf numFmtId="176" fontId="9" fillId="0" borderId="61" xfId="1" applyNumberFormat="1" applyFont="1" applyFill="1" applyBorder="1" applyAlignment="1">
      <alignment vertical="center" shrinkToFit="1"/>
    </xf>
    <xf numFmtId="176" fontId="9" fillId="0" borderId="129" xfId="18" applyNumberFormat="1" applyFont="1" applyFill="1" applyBorder="1" applyAlignment="1">
      <alignment vertical="center" shrinkToFit="1"/>
    </xf>
    <xf numFmtId="176" fontId="9" fillId="0" borderId="56" xfId="1" applyNumberFormat="1" applyFont="1" applyFill="1" applyBorder="1" applyAlignment="1">
      <alignment vertical="center" shrinkToFit="1"/>
    </xf>
    <xf numFmtId="176" fontId="9" fillId="0" borderId="57" xfId="1" applyNumberFormat="1" applyFont="1" applyFill="1" applyBorder="1" applyAlignment="1">
      <alignment vertical="center" shrinkToFit="1"/>
    </xf>
    <xf numFmtId="176" fontId="9" fillId="0" borderId="39" xfId="1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horizontal="right" vertical="center" shrinkToFit="1"/>
    </xf>
    <xf numFmtId="0" fontId="9" fillId="0" borderId="0" xfId="0" applyFont="1" applyFill="1">
      <alignment vertical="center"/>
    </xf>
    <xf numFmtId="0" fontId="9" fillId="0" borderId="103" xfId="0" applyFont="1" applyFill="1" applyBorder="1">
      <alignment vertical="center"/>
    </xf>
    <xf numFmtId="0" fontId="9" fillId="0" borderId="92" xfId="0" applyFont="1" applyFill="1" applyBorder="1">
      <alignment vertical="center"/>
    </xf>
    <xf numFmtId="0" fontId="9" fillId="0" borderId="61" xfId="0" applyFont="1" applyFill="1" applyBorder="1">
      <alignment vertical="center"/>
    </xf>
    <xf numFmtId="176" fontId="9" fillId="0" borderId="51" xfId="1" applyNumberFormat="1" applyFont="1" applyFill="1" applyBorder="1" applyAlignment="1">
      <alignment vertical="center" shrinkToFit="1"/>
    </xf>
    <xf numFmtId="176" fontId="9" fillId="0" borderId="52" xfId="1" applyNumberFormat="1" applyFont="1" applyFill="1" applyBorder="1" applyAlignment="1">
      <alignment vertical="center" shrinkToFit="1"/>
    </xf>
    <xf numFmtId="0" fontId="9" fillId="0" borderId="47" xfId="0" applyFont="1" applyFill="1" applyBorder="1">
      <alignment vertical="center"/>
    </xf>
    <xf numFmtId="176" fontId="9" fillId="0" borderId="122" xfId="18" applyNumberFormat="1" applyFont="1" applyFill="1" applyBorder="1" applyAlignment="1">
      <alignment vertical="center" shrinkToFit="1"/>
    </xf>
    <xf numFmtId="0" fontId="9" fillId="0" borderId="6" xfId="1" quotePrefix="1" applyFont="1" applyFill="1" applyBorder="1" applyAlignment="1">
      <alignment horizontal="center" vertical="center" shrinkToFit="1"/>
    </xf>
    <xf numFmtId="0" fontId="9" fillId="0" borderId="6" xfId="1" quotePrefix="1" applyFont="1" applyFill="1" applyBorder="1" applyAlignment="1">
      <alignment horizontal="center" vertical="center"/>
    </xf>
    <xf numFmtId="178" fontId="23" fillId="0" borderId="95" xfId="1" applyNumberFormat="1" applyFont="1" applyFill="1" applyBorder="1" applyAlignment="1">
      <alignment vertical="center" shrinkToFit="1"/>
    </xf>
    <xf numFmtId="178" fontId="23" fillId="0" borderId="112" xfId="1" applyNumberFormat="1" applyFont="1" applyFill="1" applyBorder="1" applyAlignment="1">
      <alignment vertical="center" shrinkToFit="1"/>
    </xf>
    <xf numFmtId="178" fontId="23" fillId="0" borderId="96" xfId="1" applyNumberFormat="1" applyFont="1" applyFill="1" applyBorder="1" applyAlignment="1">
      <alignment vertical="center" shrinkToFit="1"/>
    </xf>
    <xf numFmtId="178" fontId="23" fillId="0" borderId="104" xfId="1" applyNumberFormat="1" applyFont="1" applyFill="1" applyBorder="1" applyAlignment="1">
      <alignment vertical="center" shrinkToFit="1"/>
    </xf>
    <xf numFmtId="178" fontId="23" fillId="0" borderId="130" xfId="1" applyNumberFormat="1" applyFont="1" applyFill="1" applyBorder="1" applyAlignment="1">
      <alignment vertical="center" shrinkToFit="1"/>
    </xf>
    <xf numFmtId="0" fontId="23" fillId="0" borderId="36" xfId="18" applyFont="1" applyFill="1" applyBorder="1" applyAlignment="1">
      <alignment horizontal="center" vertical="center"/>
    </xf>
    <xf numFmtId="0" fontId="23" fillId="0" borderId="94" xfId="18" quotePrefix="1" applyFont="1" applyFill="1" applyBorder="1" applyAlignment="1">
      <alignment horizontal="center" vertical="center"/>
    </xf>
    <xf numFmtId="0" fontId="23" fillId="0" borderId="22" xfId="18" quotePrefix="1" applyFont="1" applyFill="1" applyBorder="1" applyAlignment="1">
      <alignment horizontal="center" vertical="center"/>
    </xf>
    <xf numFmtId="0" fontId="9" fillId="0" borderId="98" xfId="18" applyFont="1" applyFill="1" applyBorder="1" applyAlignment="1">
      <alignment horizontal="distributed" vertical="center" wrapText="1" indent="1" shrinkToFit="1"/>
    </xf>
    <xf numFmtId="0" fontId="9" fillId="0" borderId="88" xfId="18" applyFont="1" applyFill="1" applyBorder="1" applyAlignment="1">
      <alignment horizontal="distributed" vertical="center" indent="1" shrinkToFit="1"/>
    </xf>
    <xf numFmtId="0" fontId="9" fillId="0" borderId="88" xfId="18" applyFont="1" applyFill="1" applyBorder="1" applyAlignment="1">
      <alignment horizontal="distributed" vertical="center" wrapText="1" indent="1" shrinkToFit="1"/>
    </xf>
    <xf numFmtId="0" fontId="9" fillId="0" borderId="25" xfId="18" applyFont="1" applyFill="1" applyBorder="1" applyAlignment="1">
      <alignment horizontal="distributed" vertical="center" wrapText="1" indent="1" shrinkToFit="1"/>
    </xf>
    <xf numFmtId="0" fontId="9" fillId="0" borderId="89" xfId="18" applyFont="1" applyFill="1" applyBorder="1" applyAlignment="1">
      <alignment horizontal="distributed" vertical="center" wrapText="1" indent="1" shrinkToFit="1"/>
    </xf>
    <xf numFmtId="0" fontId="9" fillId="0" borderId="89" xfId="18" applyFont="1" applyFill="1" applyBorder="1" applyAlignment="1">
      <alignment horizontal="distributed" vertical="center" indent="1" shrinkToFit="1"/>
    </xf>
    <xf numFmtId="0" fontId="12" fillId="0" borderId="16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9" fontId="23" fillId="0" borderId="22" xfId="19" applyFont="1" applyFill="1" applyBorder="1" applyAlignment="1">
      <alignment horizontal="distributed" vertical="center" indent="1"/>
    </xf>
    <xf numFmtId="0" fontId="24" fillId="0" borderId="25" xfId="18" applyFont="1" applyFill="1" applyBorder="1" applyAlignment="1">
      <alignment horizontal="distributed" vertical="center" indent="1"/>
    </xf>
    <xf numFmtId="0" fontId="24" fillId="0" borderId="88" xfId="18" applyFont="1" applyFill="1" applyBorder="1" applyAlignment="1">
      <alignment horizontal="distributed" vertical="center" indent="1"/>
    </xf>
    <xf numFmtId="0" fontId="23" fillId="0" borderId="22" xfId="18" applyFont="1" applyFill="1" applyBorder="1" applyAlignment="1">
      <alignment horizontal="center" vertical="center" shrinkToFit="1"/>
    </xf>
    <xf numFmtId="0" fontId="24" fillId="0" borderId="4" xfId="18" applyFont="1" applyFill="1" applyBorder="1" applyAlignment="1">
      <alignment horizontal="distributed" vertical="center" wrapText="1" indent="1"/>
    </xf>
    <xf numFmtId="0" fontId="9" fillId="0" borderId="60" xfId="18" applyFont="1" applyFill="1" applyBorder="1" applyAlignment="1">
      <alignment horizontal="center" vertical="center" wrapText="1"/>
    </xf>
    <xf numFmtId="177" fontId="23" fillId="0" borderId="39" xfId="18" applyNumberFormat="1" applyFont="1" applyFill="1" applyBorder="1" applyAlignment="1">
      <alignment vertical="center" shrinkToFit="1"/>
    </xf>
    <xf numFmtId="176" fontId="23" fillId="0" borderId="96" xfId="18" applyNumberFormat="1" applyFont="1" applyFill="1" applyBorder="1" applyAlignment="1">
      <alignment vertical="center" shrinkToFit="1"/>
    </xf>
    <xf numFmtId="176" fontId="9" fillId="0" borderId="131" xfId="18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vertical="center"/>
    </xf>
    <xf numFmtId="0" fontId="15" fillId="0" borderId="0" xfId="18" applyFont="1" applyFill="1" applyAlignment="1">
      <alignment horizontal="left" vertical="center"/>
    </xf>
    <xf numFmtId="181" fontId="30" fillId="0" borderId="17" xfId="10" applyNumberFormat="1" applyFont="1" applyFill="1" applyBorder="1" applyAlignment="1">
      <alignment horizontal="right" vertical="center" shrinkToFit="1"/>
    </xf>
    <xf numFmtId="181" fontId="23" fillId="0" borderId="51" xfId="10" applyNumberFormat="1" applyFont="1" applyFill="1" applyBorder="1" applyAlignment="1">
      <alignment horizontal="right" vertical="center" shrinkToFit="1"/>
    </xf>
    <xf numFmtId="181" fontId="23" fillId="0" borderId="52" xfId="10" applyNumberFormat="1" applyFont="1" applyFill="1" applyBorder="1" applyAlignment="1">
      <alignment horizontal="right" vertical="center" shrinkToFit="1"/>
    </xf>
    <xf numFmtId="181" fontId="23" fillId="0" borderId="50" xfId="10" applyNumberFormat="1" applyFont="1" applyFill="1" applyBorder="1" applyAlignment="1">
      <alignment horizontal="right" vertical="center" shrinkToFit="1"/>
    </xf>
    <xf numFmtId="0" fontId="9" fillId="0" borderId="0" xfId="1" applyFont="1" applyFill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37" xfId="1" applyFont="1" applyFill="1" applyBorder="1" applyAlignment="1">
      <alignment horizontal="center" vertical="center"/>
    </xf>
    <xf numFmtId="0" fontId="10" fillId="0" borderId="0" xfId="4" applyFont="1" applyAlignment="1">
      <alignment vertical="top"/>
    </xf>
    <xf numFmtId="0" fontId="10" fillId="0" borderId="0" xfId="4" applyFont="1">
      <alignment vertical="center"/>
    </xf>
    <xf numFmtId="49" fontId="31" fillId="0" borderId="133" xfId="1" applyNumberFormat="1" applyFont="1" applyFill="1" applyBorder="1" applyAlignment="1">
      <alignment horizontal="right" vertical="center"/>
    </xf>
    <xf numFmtId="0" fontId="10" fillId="0" borderId="0" xfId="18" applyFont="1" applyAlignment="1">
      <alignment vertical="center"/>
    </xf>
    <xf numFmtId="0" fontId="22" fillId="0" borderId="51" xfId="4" applyFont="1" applyFill="1" applyBorder="1" applyAlignment="1">
      <alignment horizontal="center" vertical="center"/>
    </xf>
    <xf numFmtId="176" fontId="9" fillId="0" borderId="92" xfId="1" applyNumberFormat="1" applyFont="1" applyFill="1" applyBorder="1" applyAlignment="1">
      <alignment vertical="center" shrinkToFit="1"/>
    </xf>
    <xf numFmtId="176" fontId="9" fillId="0" borderId="93" xfId="1" applyNumberFormat="1" applyFont="1" applyFill="1" applyBorder="1" applyAlignment="1">
      <alignment vertical="center" shrinkToFit="1"/>
    </xf>
    <xf numFmtId="176" fontId="9" fillId="0" borderId="103" xfId="1" applyNumberFormat="1" applyFont="1" applyFill="1" applyBorder="1" applyAlignment="1">
      <alignment vertical="center" shrinkToFit="1"/>
    </xf>
    <xf numFmtId="0" fontId="9" fillId="0" borderId="19" xfId="0" applyFont="1" applyFill="1" applyBorder="1">
      <alignment vertical="center"/>
    </xf>
    <xf numFmtId="0" fontId="9" fillId="0" borderId="30" xfId="18" applyFont="1" applyFill="1" applyBorder="1" applyAlignment="1">
      <alignment horizontal="distributed" vertical="center" wrapText="1" indent="1" shrinkToFit="1"/>
    </xf>
    <xf numFmtId="0" fontId="9" fillId="0" borderId="6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vertical="center"/>
    </xf>
    <xf numFmtId="0" fontId="23" fillId="0" borderId="52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/>
    </xf>
    <xf numFmtId="176" fontId="9" fillId="0" borderId="37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0" fontId="9" fillId="0" borderId="36" xfId="12" applyFont="1" applyBorder="1" applyAlignment="1">
      <alignment vertical="distributed" textRotation="255" indent="3"/>
    </xf>
    <xf numFmtId="0" fontId="9" fillId="0" borderId="33" xfId="12" applyFont="1" applyBorder="1" applyAlignment="1">
      <alignment horizontal="distributed" vertical="center" indent="1"/>
    </xf>
    <xf numFmtId="0" fontId="9" fillId="0" borderId="22" xfId="12" applyFont="1" applyBorder="1" applyAlignment="1">
      <alignment vertical="distributed" textRotation="255" indent="3"/>
    </xf>
    <xf numFmtId="0" fontId="9" fillId="0" borderId="17" xfId="12" applyFont="1" applyBorder="1" applyAlignment="1">
      <alignment horizontal="distributed" vertical="center" indent="1"/>
    </xf>
    <xf numFmtId="0" fontId="9" fillId="0" borderId="4" xfId="12" applyFont="1" applyBorder="1" applyAlignment="1">
      <alignment vertical="distributed" textRotation="255" indent="3"/>
    </xf>
    <xf numFmtId="0" fontId="23" fillId="0" borderId="3" xfId="12" applyFont="1" applyBorder="1" applyAlignment="1">
      <alignment horizontal="distributed" vertical="center" indent="1" shrinkToFit="1"/>
    </xf>
    <xf numFmtId="0" fontId="9" fillId="0" borderId="36" xfId="12" applyFont="1" applyBorder="1" applyAlignment="1">
      <alignment vertical="distributed" textRotation="255"/>
    </xf>
    <xf numFmtId="0" fontId="9" fillId="0" borderId="33" xfId="12" applyFont="1" applyBorder="1" applyAlignment="1">
      <alignment horizontal="center" vertical="center" shrinkToFit="1"/>
    </xf>
    <xf numFmtId="0" fontId="9" fillId="0" borderId="22" xfId="12" applyFont="1" applyBorder="1" applyAlignment="1">
      <alignment vertical="distributed" textRotation="255"/>
    </xf>
    <xf numFmtId="0" fontId="9" fillId="0" borderId="4" xfId="12" applyFont="1" applyBorder="1" applyAlignment="1">
      <alignment vertical="distributed" textRotation="255"/>
    </xf>
    <xf numFmtId="0" fontId="23" fillId="0" borderId="17" xfId="12" applyFont="1" applyBorder="1" applyAlignment="1">
      <alignment horizontal="distributed" vertical="center" indent="1" shrinkToFit="1"/>
    </xf>
    <xf numFmtId="0" fontId="10" fillId="0" borderId="32" xfId="12" applyFont="1" applyBorder="1" applyAlignment="1">
      <alignment horizontal="left" vertical="center"/>
    </xf>
    <xf numFmtId="49" fontId="9" fillId="0" borderId="22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0" fontId="9" fillId="0" borderId="67" xfId="7" applyFont="1" applyBorder="1" applyAlignment="1">
      <alignment horizontal="center" vertical="center"/>
    </xf>
    <xf numFmtId="0" fontId="9" fillId="0" borderId="66" xfId="7" applyFont="1" applyBorder="1" applyAlignment="1">
      <alignment horizontal="center" vertical="center"/>
    </xf>
    <xf numFmtId="176" fontId="9" fillId="0" borderId="31" xfId="7" applyNumberFormat="1" applyFont="1" applyBorder="1" applyAlignment="1">
      <alignment vertical="center" shrinkToFit="1"/>
    </xf>
    <xf numFmtId="176" fontId="9" fillId="0" borderId="35" xfId="7" applyNumberFormat="1" applyFont="1" applyBorder="1" applyAlignment="1">
      <alignment vertical="center" shrinkToFit="1"/>
    </xf>
    <xf numFmtId="176" fontId="9" fillId="0" borderId="31" xfId="7" applyNumberFormat="1" applyFont="1" applyBorder="1" applyAlignment="1">
      <alignment horizontal="right" vertical="center" shrinkToFit="1"/>
    </xf>
    <xf numFmtId="176" fontId="9" fillId="0" borderId="55" xfId="7" applyNumberFormat="1" applyFont="1" applyBorder="1" applyAlignment="1">
      <alignment horizontal="right" vertical="center" shrinkToFit="1"/>
    </xf>
    <xf numFmtId="176" fontId="9" fillId="0" borderId="16" xfId="7" applyNumberFormat="1" applyFont="1" applyBorder="1" applyAlignment="1">
      <alignment vertical="center" shrinkToFit="1"/>
    </xf>
    <xf numFmtId="176" fontId="9" fillId="0" borderId="37" xfId="7" applyNumberFormat="1" applyFont="1" applyBorder="1" applyAlignment="1">
      <alignment vertical="center" shrinkToFit="1"/>
    </xf>
    <xf numFmtId="176" fontId="9" fillId="0" borderId="16" xfId="7" applyNumberFormat="1" applyFont="1" applyBorder="1" applyAlignment="1">
      <alignment horizontal="right" vertical="center" shrinkToFit="1"/>
    </xf>
    <xf numFmtId="176" fontId="9" fillId="0" borderId="39" xfId="7" applyNumberFormat="1" applyFont="1" applyBorder="1" applyAlignment="1">
      <alignment horizontal="right" vertical="center" shrinkToFit="1"/>
    </xf>
    <xf numFmtId="176" fontId="9" fillId="0" borderId="68" xfId="7" applyNumberFormat="1" applyFont="1" applyBorder="1" applyAlignment="1">
      <alignment vertical="center" shrinkToFit="1"/>
    </xf>
    <xf numFmtId="176" fontId="9" fillId="0" borderId="71" xfId="7" applyNumberFormat="1" applyFont="1" applyBorder="1" applyAlignment="1">
      <alignment vertical="center" shrinkToFit="1"/>
    </xf>
    <xf numFmtId="176" fontId="9" fillId="0" borderId="68" xfId="7" applyNumberFormat="1" applyFont="1" applyBorder="1" applyAlignment="1">
      <alignment horizontal="right" vertical="center" shrinkToFit="1"/>
    </xf>
    <xf numFmtId="176" fontId="9" fillId="0" borderId="99" xfId="7" applyNumberFormat="1" applyFont="1" applyBorder="1" applyAlignment="1">
      <alignment horizontal="right" vertical="center" shrinkToFit="1"/>
    </xf>
    <xf numFmtId="176" fontId="9" fillId="0" borderId="46" xfId="7" applyNumberFormat="1" applyFont="1" applyBorder="1" applyAlignment="1">
      <alignment vertical="center" shrinkToFit="1"/>
    </xf>
    <xf numFmtId="176" fontId="9" fillId="0" borderId="49" xfId="7" applyNumberFormat="1" applyFont="1" applyBorder="1" applyAlignment="1">
      <alignment vertical="center" shrinkToFit="1"/>
    </xf>
    <xf numFmtId="176" fontId="9" fillId="0" borderId="46" xfId="7" applyNumberFormat="1" applyFont="1" applyBorder="1" applyAlignment="1">
      <alignment horizontal="right" vertical="center" shrinkToFit="1"/>
    </xf>
    <xf numFmtId="176" fontId="9" fillId="0" borderId="30" xfId="7" applyNumberFormat="1" applyFont="1" applyBorder="1" applyAlignment="1">
      <alignment horizontal="right" vertical="center" shrinkToFit="1"/>
    </xf>
    <xf numFmtId="176" fontId="9" fillId="0" borderId="35" xfId="7" applyNumberFormat="1" applyFont="1" applyBorder="1" applyAlignment="1">
      <alignment horizontal="right" vertical="center" shrinkToFit="1"/>
    </xf>
    <xf numFmtId="49" fontId="9" fillId="0" borderId="31" xfId="7" applyNumberFormat="1" applyFont="1" applyBorder="1" applyAlignment="1">
      <alignment horizontal="right" vertical="center" shrinkToFit="1"/>
    </xf>
    <xf numFmtId="49" fontId="9" fillId="0" borderId="33" xfId="7" applyNumberFormat="1" applyFont="1" applyBorder="1" applyAlignment="1">
      <alignment horizontal="right" vertical="center" shrinkToFit="1"/>
    </xf>
    <xf numFmtId="49" fontId="9" fillId="0" borderId="16" xfId="7" applyNumberFormat="1" applyFont="1" applyBorder="1" applyAlignment="1">
      <alignment horizontal="right" vertical="center" shrinkToFit="1"/>
    </xf>
    <xf numFmtId="176" fontId="9" fillId="0" borderId="37" xfId="7" applyNumberFormat="1" applyFont="1" applyBorder="1" applyAlignment="1">
      <alignment horizontal="right" vertical="center" shrinkToFit="1"/>
    </xf>
    <xf numFmtId="49" fontId="9" fillId="0" borderId="17" xfId="7" applyNumberFormat="1" applyFont="1" applyBorder="1" applyAlignment="1">
      <alignment horizontal="right" vertical="center" shrinkToFit="1"/>
    </xf>
    <xf numFmtId="176" fontId="9" fillId="0" borderId="17" xfId="7" applyNumberFormat="1" applyFont="1" applyBorder="1" applyAlignment="1">
      <alignment horizontal="right" vertical="center" shrinkToFit="1"/>
    </xf>
    <xf numFmtId="176" fontId="9" fillId="0" borderId="71" xfId="7" applyNumberFormat="1" applyFont="1" applyBorder="1" applyAlignment="1">
      <alignment horizontal="right" vertical="center" shrinkToFit="1"/>
    </xf>
    <xf numFmtId="176" fontId="9" fillId="0" borderId="72" xfId="7" applyNumberFormat="1" applyFont="1" applyBorder="1" applyAlignment="1">
      <alignment horizontal="right" vertical="center" shrinkToFit="1"/>
    </xf>
    <xf numFmtId="176" fontId="23" fillId="0" borderId="46" xfId="7" applyNumberFormat="1" applyFont="1" applyBorder="1" applyAlignment="1">
      <alignment vertical="center" shrinkToFit="1"/>
    </xf>
    <xf numFmtId="176" fontId="23" fillId="0" borderId="49" xfId="7" applyNumberFormat="1" applyFont="1" applyBorder="1" applyAlignment="1">
      <alignment vertical="center" shrinkToFit="1"/>
    </xf>
    <xf numFmtId="176" fontId="23" fillId="0" borderId="46" xfId="7" applyNumberFormat="1" applyFont="1" applyBorder="1" applyAlignment="1">
      <alignment horizontal="right" vertical="center" shrinkToFit="1"/>
    </xf>
    <xf numFmtId="176" fontId="23" fillId="0" borderId="50" xfId="7" applyNumberFormat="1" applyFont="1" applyBorder="1" applyAlignment="1">
      <alignment horizontal="right" vertical="center" shrinkToFit="1"/>
    </xf>
    <xf numFmtId="176" fontId="9" fillId="0" borderId="0" xfId="20" applyNumberFormat="1" applyFont="1" applyFill="1" applyBorder="1">
      <alignment vertical="center"/>
    </xf>
    <xf numFmtId="49" fontId="9" fillId="0" borderId="4" xfId="9" applyNumberFormat="1" applyFont="1" applyFill="1" applyBorder="1" applyAlignment="1">
      <alignment horizontal="center" vertical="center"/>
    </xf>
    <xf numFmtId="176" fontId="23" fillId="0" borderId="2" xfId="20" applyNumberFormat="1" applyFont="1" applyFill="1" applyBorder="1">
      <alignment vertical="center"/>
    </xf>
    <xf numFmtId="176" fontId="23" fillId="0" borderId="60" xfId="4" applyNumberFormat="1" applyFont="1" applyFill="1" applyBorder="1" applyAlignment="1">
      <alignment vertical="center" shrinkToFit="1"/>
    </xf>
    <xf numFmtId="176" fontId="9" fillId="0" borderId="31" xfId="7" applyNumberFormat="1" applyFont="1" applyFill="1" applyBorder="1" applyAlignment="1">
      <alignment horizontal="right" vertical="center" shrinkToFit="1"/>
    </xf>
    <xf numFmtId="176" fontId="9" fillId="0" borderId="55" xfId="7" applyNumberFormat="1" applyFont="1" applyFill="1" applyBorder="1" applyAlignment="1">
      <alignment horizontal="right" vertical="center" shrinkToFit="1"/>
    </xf>
    <xf numFmtId="176" fontId="9" fillId="0" borderId="16" xfId="7" applyNumberFormat="1" applyFont="1" applyFill="1" applyBorder="1" applyAlignment="1">
      <alignment horizontal="right" vertical="center" shrinkToFit="1"/>
    </xf>
    <xf numFmtId="176" fontId="9" fillId="0" borderId="39" xfId="7" applyNumberFormat="1" applyFont="1" applyFill="1" applyBorder="1" applyAlignment="1">
      <alignment horizontal="right" vertical="center" shrinkToFit="1"/>
    </xf>
    <xf numFmtId="176" fontId="9" fillId="0" borderId="68" xfId="7" applyNumberFormat="1" applyFont="1" applyFill="1" applyBorder="1" applyAlignment="1">
      <alignment horizontal="right" vertical="center" shrinkToFit="1"/>
    </xf>
    <xf numFmtId="176" fontId="9" fillId="0" borderId="99" xfId="7" applyNumberFormat="1" applyFont="1" applyFill="1" applyBorder="1" applyAlignment="1">
      <alignment horizontal="right" vertical="center" shrinkToFit="1"/>
    </xf>
    <xf numFmtId="176" fontId="9" fillId="0" borderId="46" xfId="7" applyNumberFormat="1" applyFont="1" applyFill="1" applyBorder="1" applyAlignment="1">
      <alignment horizontal="right" vertical="center" shrinkToFit="1"/>
    </xf>
    <xf numFmtId="176" fontId="9" fillId="0" borderId="30" xfId="7" applyNumberFormat="1" applyFont="1" applyFill="1" applyBorder="1" applyAlignment="1">
      <alignment horizontal="right" vertical="center" shrinkToFit="1"/>
    </xf>
    <xf numFmtId="49" fontId="9" fillId="0" borderId="31" xfId="7" applyNumberFormat="1" applyFont="1" applyFill="1" applyBorder="1" applyAlignment="1">
      <alignment horizontal="right" vertical="center" shrinkToFit="1"/>
    </xf>
    <xf numFmtId="49" fontId="9" fillId="0" borderId="33" xfId="7" applyNumberFormat="1" applyFont="1" applyFill="1" applyBorder="1" applyAlignment="1">
      <alignment horizontal="right" vertical="center" shrinkToFit="1"/>
    </xf>
    <xf numFmtId="49" fontId="9" fillId="0" borderId="16" xfId="7" applyNumberFormat="1" applyFont="1" applyFill="1" applyBorder="1" applyAlignment="1">
      <alignment horizontal="right" vertical="center" shrinkToFit="1"/>
    </xf>
    <xf numFmtId="49" fontId="9" fillId="0" borderId="17" xfId="7" applyNumberFormat="1" applyFont="1" applyFill="1" applyBorder="1" applyAlignment="1">
      <alignment horizontal="right" vertical="center" shrinkToFit="1"/>
    </xf>
    <xf numFmtId="176" fontId="9" fillId="0" borderId="17" xfId="7" applyNumberFormat="1" applyFont="1" applyFill="1" applyBorder="1" applyAlignment="1">
      <alignment horizontal="right" vertical="center" shrinkToFit="1"/>
    </xf>
    <xf numFmtId="176" fontId="9" fillId="0" borderId="72" xfId="7" applyNumberFormat="1" applyFont="1" applyFill="1" applyBorder="1" applyAlignment="1">
      <alignment horizontal="right" vertical="center" shrinkToFit="1"/>
    </xf>
    <xf numFmtId="176" fontId="23" fillId="0" borderId="46" xfId="7" applyNumberFormat="1" applyFont="1" applyFill="1" applyBorder="1" applyAlignment="1">
      <alignment horizontal="right" vertical="center" shrinkToFit="1"/>
    </xf>
    <xf numFmtId="176" fontId="23" fillId="0" borderId="50" xfId="7" applyNumberFormat="1" applyFont="1" applyFill="1" applyBorder="1" applyAlignment="1">
      <alignment horizontal="right" vertical="center" shrinkToFit="1"/>
    </xf>
    <xf numFmtId="176" fontId="9" fillId="0" borderId="134" xfId="10" applyNumberFormat="1" applyFont="1" applyFill="1" applyBorder="1" applyAlignment="1">
      <alignment vertical="center"/>
    </xf>
    <xf numFmtId="176" fontId="9" fillId="0" borderId="135" xfId="10" applyNumberFormat="1" applyFont="1" applyFill="1" applyBorder="1" applyAlignment="1">
      <alignment vertical="center"/>
    </xf>
    <xf numFmtId="176" fontId="9" fillId="0" borderId="37" xfId="10" applyNumberFormat="1" applyFont="1" applyFill="1" applyBorder="1" applyAlignment="1">
      <alignment vertical="center"/>
    </xf>
    <xf numFmtId="0" fontId="8" fillId="0" borderId="136" xfId="1" applyFont="1" applyFill="1" applyBorder="1" applyAlignment="1">
      <alignment vertical="center"/>
    </xf>
    <xf numFmtId="0" fontId="7" fillId="0" borderId="137" xfId="1" applyFont="1" applyFill="1" applyBorder="1" applyAlignment="1">
      <alignment vertical="center"/>
    </xf>
    <xf numFmtId="177" fontId="9" fillId="0" borderId="35" xfId="1" applyNumberFormat="1" applyFont="1" applyBorder="1" applyAlignment="1">
      <alignment vertical="center" shrinkToFit="1"/>
    </xf>
    <xf numFmtId="177" fontId="9" fillId="0" borderId="34" xfId="1" applyNumberFormat="1" applyFont="1" applyBorder="1" applyAlignment="1">
      <alignment vertical="center" shrinkToFit="1"/>
    </xf>
    <xf numFmtId="0" fontId="9" fillId="0" borderId="2" xfId="1" applyFont="1" applyFill="1" applyBorder="1" applyAlignment="1">
      <alignment horizontal="distributed" vertical="center" indent="2"/>
    </xf>
    <xf numFmtId="0" fontId="9" fillId="0" borderId="27" xfId="1" applyFont="1" applyFill="1" applyBorder="1" applyAlignment="1">
      <alignment horizontal="distributed" vertical="center" indent="2"/>
    </xf>
    <xf numFmtId="179" fontId="9" fillId="0" borderId="13" xfId="1" applyNumberFormat="1" applyFont="1" applyBorder="1" applyAlignment="1">
      <alignment horizontal="center" vertical="center"/>
    </xf>
    <xf numFmtId="179" fontId="9" fillId="0" borderId="44" xfId="1" applyNumberFormat="1" applyFont="1" applyBorder="1" applyAlignment="1">
      <alignment horizontal="center" vertical="center"/>
    </xf>
    <xf numFmtId="179" fontId="9" fillId="0" borderId="14" xfId="1" applyNumberFormat="1" applyFont="1" applyBorder="1" applyAlignment="1">
      <alignment horizontal="center" vertical="center"/>
    </xf>
    <xf numFmtId="179" fontId="9" fillId="0" borderId="13" xfId="1" applyNumberFormat="1" applyFont="1" applyFill="1" applyBorder="1" applyAlignment="1">
      <alignment horizontal="center" vertical="center"/>
    </xf>
    <xf numFmtId="179" fontId="9" fillId="0" borderId="44" xfId="1" applyNumberFormat="1" applyFont="1" applyFill="1" applyBorder="1" applyAlignment="1">
      <alignment horizontal="center" vertical="center"/>
    </xf>
    <xf numFmtId="179" fontId="9" fillId="0" borderId="14" xfId="1" applyNumberFormat="1" applyFont="1" applyFill="1" applyBorder="1" applyAlignment="1">
      <alignment horizontal="center" vertical="center"/>
    </xf>
    <xf numFmtId="179" fontId="23" fillId="0" borderId="27" xfId="1" applyNumberFormat="1" applyFont="1" applyBorder="1" applyAlignment="1">
      <alignment horizontal="right" vertical="center" shrinkToFit="1"/>
    </xf>
    <xf numFmtId="179" fontId="23" fillId="0" borderId="3" xfId="1" applyNumberFormat="1" applyFont="1" applyBorder="1" applyAlignment="1">
      <alignment horizontal="right" vertical="center" shrinkToFit="1"/>
    </xf>
    <xf numFmtId="179" fontId="23" fillId="0" borderId="2" xfId="1" applyNumberFormat="1" applyFont="1" applyFill="1" applyBorder="1" applyAlignment="1">
      <alignment horizontal="right" vertical="center" shrinkToFit="1"/>
    </xf>
    <xf numFmtId="179" fontId="23" fillId="0" borderId="28" xfId="1" applyNumberFormat="1" applyFont="1" applyFill="1" applyBorder="1" applyAlignment="1">
      <alignment horizontal="right" vertical="center" shrinkToFit="1"/>
    </xf>
    <xf numFmtId="179" fontId="23" fillId="0" borderId="27" xfId="1" applyNumberFormat="1" applyFont="1" applyFill="1" applyBorder="1" applyAlignment="1">
      <alignment horizontal="right" vertical="center" shrinkToFit="1"/>
    </xf>
    <xf numFmtId="179" fontId="23" fillId="0" borderId="3" xfId="1" applyNumberFormat="1" applyFont="1" applyFill="1" applyBorder="1" applyAlignment="1">
      <alignment horizontal="right" vertical="center" shrinkToFit="1"/>
    </xf>
    <xf numFmtId="0" fontId="9" fillId="0" borderId="13" xfId="1" applyFont="1" applyFill="1" applyBorder="1" applyAlignment="1">
      <alignment horizontal="distributed" vertical="center" indent="2"/>
    </xf>
    <xf numFmtId="0" fontId="9" fillId="0" borderId="44" xfId="1" applyFont="1" applyFill="1" applyBorder="1" applyAlignment="1">
      <alignment horizontal="distributed" vertical="center" indent="2"/>
    </xf>
    <xf numFmtId="179" fontId="23" fillId="0" borderId="49" xfId="1" applyNumberFormat="1" applyFont="1" applyBorder="1" applyAlignment="1">
      <alignment horizontal="right" vertical="center" shrinkToFit="1"/>
    </xf>
    <xf numFmtId="179" fontId="23" fillId="0" borderId="47" xfId="1" applyNumberFormat="1" applyFont="1" applyBorder="1" applyAlignment="1">
      <alignment horizontal="right" vertical="center" shrinkToFit="1"/>
    </xf>
    <xf numFmtId="179" fontId="23" fillId="0" borderId="50" xfId="1" applyNumberFormat="1" applyFont="1" applyBorder="1" applyAlignment="1">
      <alignment horizontal="right" vertical="center" shrinkToFit="1"/>
    </xf>
    <xf numFmtId="179" fontId="23" fillId="0" borderId="46" xfId="1" applyNumberFormat="1" applyFont="1" applyBorder="1" applyAlignment="1">
      <alignment horizontal="right" vertical="center" shrinkToFit="1"/>
    </xf>
    <xf numFmtId="179" fontId="23" fillId="0" borderId="48" xfId="1" applyNumberFormat="1" applyFont="1" applyBorder="1" applyAlignment="1">
      <alignment horizontal="right" vertical="center" shrinkToFit="1"/>
    </xf>
    <xf numFmtId="179" fontId="23" fillId="0" borderId="2" xfId="1" applyNumberFormat="1" applyFont="1" applyBorder="1" applyAlignment="1">
      <alignment horizontal="right" vertical="center" shrinkToFit="1"/>
    </xf>
    <xf numFmtId="179" fontId="23" fillId="0" borderId="28" xfId="1" applyNumberFormat="1" applyFont="1" applyBorder="1" applyAlignment="1">
      <alignment horizontal="right" vertical="center" shrinkToFit="1"/>
    </xf>
    <xf numFmtId="179" fontId="9" fillId="0" borderId="69" xfId="1" applyNumberFormat="1" applyFont="1" applyBorder="1" applyAlignment="1">
      <alignment horizontal="right" vertical="center" shrinkToFit="1"/>
    </xf>
    <xf numFmtId="179" fontId="9" fillId="0" borderId="72" xfId="1" applyNumberFormat="1" applyFont="1" applyBorder="1" applyAlignment="1">
      <alignment horizontal="right" vertical="center" shrinkToFit="1"/>
    </xf>
    <xf numFmtId="179" fontId="9" fillId="0" borderId="68" xfId="1" applyNumberFormat="1" applyFont="1" applyFill="1" applyBorder="1" applyAlignment="1">
      <alignment horizontal="right" vertical="center" shrinkToFit="1"/>
    </xf>
    <xf numFmtId="179" fontId="9" fillId="0" borderId="70" xfId="1" applyNumberFormat="1" applyFont="1" applyFill="1" applyBorder="1" applyAlignment="1">
      <alignment horizontal="right" vertical="center" shrinkToFit="1"/>
    </xf>
    <xf numFmtId="179" fontId="9" fillId="0" borderId="71" xfId="1" applyNumberFormat="1" applyFont="1" applyFill="1" applyBorder="1" applyAlignment="1">
      <alignment horizontal="right" vertical="center" shrinkToFit="1"/>
    </xf>
    <xf numFmtId="179" fontId="9" fillId="0" borderId="69" xfId="1" applyNumberFormat="1" applyFont="1" applyFill="1" applyBorder="1" applyAlignment="1">
      <alignment horizontal="right" vertical="center" shrinkToFit="1"/>
    </xf>
    <xf numFmtId="179" fontId="9" fillId="0" borderId="72" xfId="1" applyNumberFormat="1" applyFont="1" applyFill="1" applyBorder="1" applyAlignment="1">
      <alignment horizontal="right" vertical="center" shrinkToFit="1"/>
    </xf>
    <xf numFmtId="0" fontId="23" fillId="0" borderId="2" xfId="1" applyFont="1" applyFill="1" applyBorder="1" applyAlignment="1">
      <alignment horizontal="distributed" vertical="center" indent="2"/>
    </xf>
    <xf numFmtId="0" fontId="23" fillId="0" borderId="27" xfId="1" applyFont="1" applyFill="1" applyBorder="1" applyAlignment="1">
      <alignment horizontal="distributed" vertical="center" indent="2"/>
    </xf>
    <xf numFmtId="179" fontId="9" fillId="0" borderId="71" xfId="1" applyNumberFormat="1" applyFont="1" applyBorder="1" applyAlignment="1">
      <alignment horizontal="right" vertical="center" shrinkToFit="1"/>
    </xf>
    <xf numFmtId="179" fontId="9" fillId="0" borderId="68" xfId="1" applyNumberFormat="1" applyFont="1" applyBorder="1" applyAlignment="1">
      <alignment horizontal="right" vertical="center" shrinkToFit="1"/>
    </xf>
    <xf numFmtId="179" fontId="9" fillId="0" borderId="70" xfId="1" applyNumberFormat="1" applyFont="1" applyBorder="1" applyAlignment="1">
      <alignment horizontal="right" vertical="center" shrinkToFit="1"/>
    </xf>
    <xf numFmtId="0" fontId="9" fillId="0" borderId="68" xfId="1" applyFont="1" applyFill="1" applyBorder="1" applyAlignment="1">
      <alignment horizontal="distributed" vertical="center" indent="2"/>
    </xf>
    <xf numFmtId="0" fontId="9" fillId="0" borderId="69" xfId="1" applyFont="1" applyFill="1" applyBorder="1" applyAlignment="1">
      <alignment horizontal="distributed" vertical="center" indent="2"/>
    </xf>
    <xf numFmtId="179" fontId="9" fillId="0" borderId="0" xfId="1" applyNumberFormat="1" applyFont="1" applyAlignment="1">
      <alignment horizontal="right" vertical="center" shrinkToFit="1"/>
    </xf>
    <xf numFmtId="179" fontId="9" fillId="0" borderId="17" xfId="1" applyNumberFormat="1" applyFont="1" applyBorder="1" applyAlignment="1">
      <alignment horizontal="right" vertical="center" shrinkToFit="1"/>
    </xf>
    <xf numFmtId="179" fontId="9" fillId="0" borderId="16" xfId="1" applyNumberFormat="1" applyFont="1" applyFill="1" applyBorder="1" applyAlignment="1">
      <alignment horizontal="right" vertical="center" shrinkToFit="1"/>
    </xf>
    <xf numFmtId="179" fontId="9" fillId="0" borderId="21" xfId="1" applyNumberFormat="1" applyFont="1" applyFill="1" applyBorder="1" applyAlignment="1">
      <alignment horizontal="right" vertical="center" shrinkToFit="1"/>
    </xf>
    <xf numFmtId="179" fontId="9" fillId="0" borderId="0" xfId="1" applyNumberFormat="1" applyFont="1" applyFill="1" applyAlignment="1">
      <alignment horizontal="right" vertical="center" shrinkToFit="1"/>
    </xf>
    <xf numFmtId="179" fontId="9" fillId="0" borderId="17" xfId="1" applyNumberFormat="1" applyFont="1" applyFill="1" applyBorder="1" applyAlignment="1">
      <alignment horizontal="right" vertical="center" shrinkToFit="1"/>
    </xf>
    <xf numFmtId="0" fontId="9" fillId="0" borderId="16" xfId="1" applyFont="1" applyFill="1" applyBorder="1" applyAlignment="1">
      <alignment horizontal="distributed" vertical="center" indent="2"/>
    </xf>
    <xf numFmtId="0" fontId="9" fillId="0" borderId="0" xfId="1" applyFont="1" applyFill="1" applyAlignment="1">
      <alignment horizontal="distributed" vertical="center" indent="2"/>
    </xf>
    <xf numFmtId="179" fontId="9" fillId="0" borderId="16" xfId="1" applyNumberFormat="1" applyFont="1" applyBorder="1" applyAlignment="1">
      <alignment horizontal="right" vertical="center" shrinkToFit="1"/>
    </xf>
    <xf numFmtId="179" fontId="9" fillId="0" borderId="21" xfId="1" applyNumberFormat="1" applyFont="1" applyBorder="1" applyAlignment="1">
      <alignment horizontal="right" vertical="center" shrinkToFit="1"/>
    </xf>
    <xf numFmtId="179" fontId="9" fillId="0" borderId="37" xfId="1" applyNumberFormat="1" applyFont="1" applyBorder="1" applyAlignment="1">
      <alignment horizontal="right" vertical="center" shrinkToFit="1"/>
    </xf>
    <xf numFmtId="179" fontId="9" fillId="0" borderId="35" xfId="1" applyNumberFormat="1" applyFont="1" applyBorder="1" applyAlignment="1">
      <alignment horizontal="right" vertical="center" shrinkToFit="1"/>
    </xf>
    <xf numFmtId="179" fontId="9" fillId="0" borderId="32" xfId="1" applyNumberFormat="1" applyFont="1" applyBorder="1" applyAlignment="1">
      <alignment horizontal="right" vertical="center" shrinkToFit="1"/>
    </xf>
    <xf numFmtId="179" fontId="9" fillId="0" borderId="33" xfId="1" applyNumberFormat="1" applyFont="1" applyBorder="1" applyAlignment="1">
      <alignment horizontal="right" vertical="center" shrinkToFit="1"/>
    </xf>
    <xf numFmtId="179" fontId="9" fillId="0" borderId="31" xfId="1" applyNumberFormat="1" applyFont="1" applyBorder="1" applyAlignment="1">
      <alignment horizontal="right" vertical="center" shrinkToFit="1"/>
    </xf>
    <xf numFmtId="179" fontId="9" fillId="0" borderId="34" xfId="1" applyNumberFormat="1" applyFont="1" applyBorder="1" applyAlignment="1">
      <alignment horizontal="right" vertical="center" shrinkToFit="1"/>
    </xf>
    <xf numFmtId="179" fontId="23" fillId="0" borderId="49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9" fontId="23" fillId="0" borderId="50" xfId="1" applyNumberFormat="1" applyFont="1" applyFill="1" applyBorder="1" applyAlignment="1">
      <alignment horizontal="right" vertical="center" shrinkToFit="1"/>
    </xf>
    <xf numFmtId="179" fontId="9" fillId="0" borderId="31" xfId="1" applyNumberFormat="1" applyFont="1" applyFill="1" applyBorder="1" applyAlignment="1">
      <alignment horizontal="right" vertical="center" shrinkToFit="1"/>
    </xf>
    <xf numFmtId="179" fontId="9" fillId="0" borderId="34" xfId="1" applyNumberFormat="1" applyFont="1" applyFill="1" applyBorder="1" applyAlignment="1">
      <alignment horizontal="right" vertical="center" shrinkToFit="1"/>
    </xf>
    <xf numFmtId="179" fontId="9" fillId="0" borderId="32" xfId="1" applyNumberFormat="1" applyFont="1" applyFill="1" applyBorder="1" applyAlignment="1">
      <alignment horizontal="right" vertical="center" shrinkToFit="1"/>
    </xf>
    <xf numFmtId="179" fontId="9" fillId="0" borderId="33" xfId="1" applyNumberFormat="1" applyFont="1" applyFill="1" applyBorder="1" applyAlignment="1">
      <alignment horizontal="right" vertical="center" shrinkToFit="1"/>
    </xf>
    <xf numFmtId="179" fontId="22" fillId="0" borderId="35" xfId="1" applyNumberFormat="1" applyFont="1" applyBorder="1" applyAlignment="1">
      <alignment horizontal="right" vertical="center" shrinkToFit="1"/>
    </xf>
    <xf numFmtId="179" fontId="22" fillId="0" borderId="32" xfId="1" applyNumberFormat="1" applyFont="1" applyBorder="1" applyAlignment="1">
      <alignment horizontal="right" vertical="center" shrinkToFit="1"/>
    </xf>
    <xf numFmtId="179" fontId="22" fillId="0" borderId="33" xfId="1" applyNumberFormat="1" applyFont="1" applyBorder="1" applyAlignment="1">
      <alignment horizontal="right" vertical="center" shrinkToFit="1"/>
    </xf>
    <xf numFmtId="0" fontId="9" fillId="0" borderId="31" xfId="1" applyFont="1" applyFill="1" applyBorder="1" applyAlignment="1">
      <alignment horizontal="distributed" vertical="center" indent="2"/>
    </xf>
    <xf numFmtId="0" fontId="9" fillId="0" borderId="32" xfId="1" applyFont="1" applyFill="1" applyBorder="1" applyAlignment="1">
      <alignment horizontal="distributed" vertical="center" indent="2"/>
    </xf>
    <xf numFmtId="0" fontId="9" fillId="0" borderId="49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176" fontId="9" fillId="0" borderId="38" xfId="1" applyNumberFormat="1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left" vertical="center"/>
    </xf>
    <xf numFmtId="0" fontId="10" fillId="0" borderId="0" xfId="7" applyFont="1" applyFill="1" applyAlignment="1">
      <alignment horizontal="left" vertical="center"/>
    </xf>
    <xf numFmtId="0" fontId="9" fillId="0" borderId="6" xfId="1" applyFont="1" applyFill="1" applyBorder="1" applyAlignment="1">
      <alignment horizontal="distributed" vertical="center" indent="2"/>
    </xf>
    <xf numFmtId="0" fontId="9" fillId="0" borderId="5" xfId="1" applyFont="1" applyFill="1" applyBorder="1" applyAlignment="1">
      <alignment horizontal="distributed" vertical="center" indent="2"/>
    </xf>
    <xf numFmtId="0" fontId="9" fillId="0" borderId="15" xfId="1" applyFont="1" applyFill="1" applyBorder="1" applyAlignment="1">
      <alignment horizontal="distributed" vertical="center" indent="2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quotePrefix="1" applyFont="1" applyBorder="1" applyAlignment="1">
      <alignment horizontal="center" vertical="center"/>
    </xf>
    <xf numFmtId="0" fontId="9" fillId="0" borderId="11" xfId="1" quotePrefix="1" applyFont="1" applyBorder="1" applyAlignment="1">
      <alignment horizontal="center" vertical="center"/>
    </xf>
    <xf numFmtId="0" fontId="9" fillId="0" borderId="12" xfId="1" quotePrefix="1" applyFont="1" applyBorder="1" applyAlignment="1">
      <alignment horizontal="center" vertical="center"/>
    </xf>
    <xf numFmtId="176" fontId="9" fillId="0" borderId="27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0" fontId="9" fillId="0" borderId="29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7" fontId="23" fillId="0" borderId="2" xfId="1" applyNumberFormat="1" applyFont="1" applyFill="1" applyBorder="1" applyAlignment="1">
      <alignment vertical="center" shrinkToFit="1"/>
    </xf>
    <xf numFmtId="177" fontId="23" fillId="0" borderId="28" xfId="1" applyNumberFormat="1" applyFont="1" applyFill="1" applyBorder="1" applyAlignment="1">
      <alignment vertical="center" shrinkToFit="1"/>
    </xf>
    <xf numFmtId="177" fontId="9" fillId="0" borderId="38" xfId="1" applyNumberFormat="1" applyFont="1" applyFill="1" applyBorder="1" applyAlignment="1">
      <alignment vertical="center" shrinkToFit="1"/>
    </xf>
    <xf numFmtId="177" fontId="9" fillId="0" borderId="28" xfId="1" applyNumberFormat="1" applyFont="1" applyFill="1" applyBorder="1" applyAlignment="1">
      <alignment vertical="center" shrinkToFit="1"/>
    </xf>
    <xf numFmtId="182" fontId="9" fillId="0" borderId="38" xfId="1" applyNumberFormat="1" applyFont="1" applyFill="1" applyBorder="1" applyAlignment="1">
      <alignment vertical="center" shrinkToFit="1"/>
    </xf>
    <xf numFmtId="182" fontId="9" fillId="0" borderId="3" xfId="1" applyNumberFormat="1" applyFont="1" applyFill="1" applyBorder="1" applyAlignment="1">
      <alignment vertical="center" shrinkToFit="1"/>
    </xf>
    <xf numFmtId="183" fontId="9" fillId="0" borderId="38" xfId="1" applyNumberFormat="1" applyFont="1" applyFill="1" applyBorder="1" applyAlignment="1">
      <alignment vertical="center" shrinkToFit="1"/>
    </xf>
    <xf numFmtId="183" fontId="9" fillId="0" borderId="3" xfId="1" applyNumberFormat="1" applyFont="1" applyFill="1" applyBorder="1" applyAlignment="1">
      <alignment vertical="center" shrinkToFit="1"/>
    </xf>
    <xf numFmtId="176" fontId="9" fillId="0" borderId="37" xfId="1" applyNumberFormat="1" applyFont="1" applyBorder="1" applyAlignment="1">
      <alignment vertical="center" shrinkToFit="1"/>
    </xf>
    <xf numFmtId="176" fontId="9" fillId="0" borderId="21" xfId="1" applyNumberFormat="1" applyFont="1" applyBorder="1" applyAlignment="1">
      <alignment vertical="center" shrinkToFit="1"/>
    </xf>
    <xf numFmtId="176" fontId="9" fillId="0" borderId="17" xfId="1" applyNumberFormat="1" applyFont="1" applyBorder="1" applyAlignment="1">
      <alignment vertical="center" shrinkToFit="1"/>
    </xf>
    <xf numFmtId="176" fontId="9" fillId="0" borderId="16" xfId="1" applyNumberFormat="1" applyFont="1" applyBorder="1" applyAlignment="1">
      <alignment vertical="center" shrinkToFit="1"/>
    </xf>
    <xf numFmtId="177" fontId="23" fillId="0" borderId="16" xfId="1" applyNumberFormat="1" applyFont="1" applyBorder="1" applyAlignment="1">
      <alignment vertical="center" shrinkToFit="1"/>
    </xf>
    <xf numFmtId="177" fontId="23" fillId="0" borderId="21" xfId="1" applyNumberFormat="1" applyFont="1" applyBorder="1" applyAlignment="1">
      <alignment vertical="center" shrinkToFit="1"/>
    </xf>
    <xf numFmtId="177" fontId="9" fillId="0" borderId="37" xfId="1" applyNumberFormat="1" applyFont="1" applyBorder="1" applyAlignment="1">
      <alignment vertical="center" shrinkToFit="1"/>
    </xf>
    <xf numFmtId="177" fontId="9" fillId="0" borderId="21" xfId="1" applyNumberFormat="1" applyFont="1" applyBorder="1" applyAlignment="1">
      <alignment vertical="center" shrinkToFit="1"/>
    </xf>
    <xf numFmtId="182" fontId="9" fillId="0" borderId="37" xfId="1" applyNumberFormat="1" applyFont="1" applyBorder="1" applyAlignment="1">
      <alignment vertical="center" shrinkToFit="1"/>
    </xf>
    <xf numFmtId="182" fontId="9" fillId="0" borderId="17" xfId="1" applyNumberFormat="1" applyFont="1" applyBorder="1" applyAlignment="1">
      <alignment vertical="center" shrinkToFit="1"/>
    </xf>
    <xf numFmtId="176" fontId="9" fillId="0" borderId="0" xfId="1" applyNumberFormat="1" applyFont="1" applyAlignment="1">
      <alignment vertical="center" shrinkToFit="1"/>
    </xf>
    <xf numFmtId="176" fontId="9" fillId="0" borderId="0" xfId="1" applyNumberFormat="1" applyFont="1" applyBorder="1" applyAlignment="1">
      <alignment vertical="center" shrinkToFit="1"/>
    </xf>
    <xf numFmtId="183" fontId="9" fillId="0" borderId="37" xfId="1" applyNumberFormat="1" applyFont="1" applyBorder="1" applyAlignment="1">
      <alignment vertical="center" shrinkToFit="1"/>
    </xf>
    <xf numFmtId="183" fontId="9" fillId="0" borderId="17" xfId="1" applyNumberFormat="1" applyFont="1" applyBorder="1" applyAlignment="1">
      <alignment vertical="center" shrinkToFit="1"/>
    </xf>
    <xf numFmtId="176" fontId="9" fillId="0" borderId="35" xfId="1" applyNumberFormat="1" applyFont="1" applyBorder="1" applyAlignment="1">
      <alignment vertical="center" shrinkToFit="1"/>
    </xf>
    <xf numFmtId="176" fontId="9" fillId="0" borderId="32" xfId="1" applyNumberFormat="1" applyFont="1" applyBorder="1" applyAlignment="1">
      <alignment vertical="center" shrinkToFit="1"/>
    </xf>
    <xf numFmtId="176" fontId="9" fillId="0" borderId="34" xfId="1" applyNumberFormat="1" applyFont="1" applyBorder="1" applyAlignment="1">
      <alignment vertical="center" shrinkToFit="1"/>
    </xf>
    <xf numFmtId="176" fontId="9" fillId="0" borderId="33" xfId="1" applyNumberFormat="1" applyFont="1" applyBorder="1" applyAlignment="1">
      <alignment vertical="center" shrinkToFit="1"/>
    </xf>
    <xf numFmtId="176" fontId="9" fillId="0" borderId="31" xfId="1" applyNumberFormat="1" applyFont="1" applyBorder="1" applyAlignment="1">
      <alignment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177" fontId="23" fillId="0" borderId="31" xfId="1" applyNumberFormat="1" applyFont="1" applyBorder="1" applyAlignment="1">
      <alignment vertical="center" shrinkToFit="1"/>
    </xf>
    <xf numFmtId="177" fontId="23" fillId="0" borderId="34" xfId="1" applyNumberFormat="1" applyFont="1" applyBorder="1" applyAlignment="1">
      <alignment vertical="center" shrinkToFit="1"/>
    </xf>
    <xf numFmtId="182" fontId="9" fillId="0" borderId="35" xfId="1" applyNumberFormat="1" applyFont="1" applyBorder="1" applyAlignment="1">
      <alignment vertical="center" shrinkToFit="1"/>
    </xf>
    <xf numFmtId="182" fontId="9" fillId="0" borderId="33" xfId="1" applyNumberFormat="1" applyFont="1" applyBorder="1" applyAlignment="1">
      <alignment vertical="center" shrinkToFit="1"/>
    </xf>
    <xf numFmtId="183" fontId="9" fillId="0" borderId="35" xfId="1" applyNumberFormat="1" applyFont="1" applyBorder="1" applyAlignment="1">
      <alignment vertical="center" shrinkToFit="1"/>
    </xf>
    <xf numFmtId="183" fontId="9" fillId="0" borderId="33" xfId="1" applyNumberFormat="1" applyFont="1" applyBorder="1" applyAlignment="1">
      <alignment vertical="center" shrinkToFit="1"/>
    </xf>
    <xf numFmtId="0" fontId="9" fillId="0" borderId="5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76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8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88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center" vertical="center"/>
    </xf>
    <xf numFmtId="0" fontId="9" fillId="0" borderId="105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5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176" fontId="9" fillId="0" borderId="38" xfId="7" applyNumberFormat="1" applyFont="1" applyFill="1" applyBorder="1" applyAlignment="1">
      <alignment vertical="center" shrinkToFit="1"/>
    </xf>
    <xf numFmtId="176" fontId="9" fillId="0" borderId="3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17" xfId="7" applyNumberFormat="1" applyFont="1" applyFill="1" applyBorder="1" applyAlignment="1">
      <alignment vertical="center" shrinkToFit="1"/>
    </xf>
    <xf numFmtId="176" fontId="9" fillId="0" borderId="16" xfId="7" applyNumberFormat="1" applyFont="1" applyFill="1" applyBorder="1" applyAlignment="1">
      <alignment vertical="center" shrinkToFit="1"/>
    </xf>
    <xf numFmtId="176" fontId="9" fillId="0" borderId="0" xfId="7" applyNumberFormat="1" applyFont="1" applyFill="1" applyAlignment="1">
      <alignment vertical="center" shrinkToFit="1"/>
    </xf>
    <xf numFmtId="176" fontId="9" fillId="0" borderId="2" xfId="7" applyNumberFormat="1" applyFont="1" applyFill="1" applyBorder="1" applyAlignment="1">
      <alignment vertical="center" shrinkToFit="1"/>
    </xf>
    <xf numFmtId="176" fontId="9" fillId="0" borderId="28" xfId="7" applyNumberFormat="1" applyFont="1" applyFill="1" applyBorder="1" applyAlignment="1">
      <alignment vertical="center" shrinkToFit="1"/>
    </xf>
    <xf numFmtId="176" fontId="9" fillId="0" borderId="27" xfId="7" applyNumberFormat="1" applyFont="1" applyFill="1" applyBorder="1" applyAlignment="1">
      <alignment vertical="center" shrinkToFit="1"/>
    </xf>
    <xf numFmtId="0" fontId="9" fillId="0" borderId="13" xfId="7" applyFont="1" applyFill="1" applyBorder="1" applyAlignment="1">
      <alignment horizontal="center" vertical="center" shrinkToFit="1"/>
    </xf>
    <xf numFmtId="0" fontId="9" fillId="0" borderId="45" xfId="7" applyFont="1" applyFill="1" applyBorder="1" applyAlignment="1">
      <alignment horizontal="center" vertical="center" shrinkToFit="1"/>
    </xf>
    <xf numFmtId="0" fontId="9" fillId="0" borderId="67" xfId="7" applyFont="1" applyFill="1" applyBorder="1" applyAlignment="1">
      <alignment horizontal="center" vertical="center" shrinkToFit="1"/>
    </xf>
    <xf numFmtId="0" fontId="9" fillId="0" borderId="14" xfId="7" applyFont="1" applyFill="1" applyBorder="1" applyAlignment="1">
      <alignment horizontal="center" vertical="center" shrinkToFit="1"/>
    </xf>
    <xf numFmtId="176" fontId="9" fillId="0" borderId="35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176" fontId="9" fillId="0" borderId="21" xfId="7" applyNumberFormat="1" applyFont="1" applyFill="1" applyBorder="1" applyAlignment="1">
      <alignment vertical="center" shrinkToFit="1"/>
    </xf>
    <xf numFmtId="0" fontId="9" fillId="0" borderId="44" xfId="7" applyFont="1" applyFill="1" applyBorder="1" applyAlignment="1">
      <alignment horizontal="center" vertical="center" shrinkToFit="1"/>
    </xf>
    <xf numFmtId="176" fontId="9" fillId="0" borderId="31" xfId="7" applyNumberFormat="1" applyFont="1" applyFill="1" applyBorder="1" applyAlignment="1">
      <alignment vertical="center" shrinkToFit="1"/>
    </xf>
    <xf numFmtId="176" fontId="9" fillId="0" borderId="34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176" fontId="9" fillId="0" borderId="33" xfId="7" applyNumberFormat="1" applyFont="1" applyFill="1" applyBorder="1" applyAlignment="1">
      <alignment vertical="center" shrinkToFit="1"/>
    </xf>
    <xf numFmtId="176" fontId="9" fillId="0" borderId="31" xfId="4" applyNumberFormat="1" applyFont="1" applyFill="1" applyBorder="1" applyAlignment="1">
      <alignment vertical="center" shrinkToFit="1"/>
    </xf>
    <xf numFmtId="176" fontId="9" fillId="0" borderId="34" xfId="4" applyNumberFormat="1" applyFont="1" applyFill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0" fontId="9" fillId="0" borderId="31" xfId="4" applyFont="1" applyFill="1" applyBorder="1" applyAlignment="1">
      <alignment horizontal="left" vertical="center" indent="1" shrinkToFit="1"/>
    </xf>
    <xf numFmtId="0" fontId="9" fillId="0" borderId="32" xfId="4" applyFont="1" applyFill="1" applyBorder="1" applyAlignment="1">
      <alignment horizontal="left" vertical="center" indent="1" shrinkToFit="1"/>
    </xf>
    <xf numFmtId="0" fontId="9" fillId="0" borderId="33" xfId="4" applyFont="1" applyFill="1" applyBorder="1" applyAlignment="1">
      <alignment horizontal="left" vertical="center" indent="1" shrinkToFit="1"/>
    </xf>
    <xf numFmtId="177" fontId="9" fillId="0" borderId="2" xfId="7" applyNumberFormat="1" applyFont="1" applyBorder="1" applyAlignment="1">
      <alignment vertical="center" shrinkToFit="1"/>
    </xf>
    <xf numFmtId="177" fontId="9" fillId="0" borderId="28" xfId="7" applyNumberFormat="1" applyFont="1" applyBorder="1" applyAlignment="1">
      <alignment vertical="center" shrinkToFit="1"/>
    </xf>
    <xf numFmtId="177" fontId="9" fillId="0" borderId="38" xfId="7" applyNumberFormat="1" applyFont="1" applyBorder="1" applyAlignment="1">
      <alignment vertical="center" shrinkToFit="1"/>
    </xf>
    <xf numFmtId="177" fontId="9" fillId="0" borderId="3" xfId="7" applyNumberFormat="1" applyFont="1" applyBorder="1" applyAlignment="1">
      <alignment vertical="center" shrinkToFit="1"/>
    </xf>
    <xf numFmtId="177" fontId="9" fillId="0" borderId="2" xfId="7" applyNumberFormat="1" applyFont="1" applyFill="1" applyBorder="1" applyAlignment="1">
      <alignment vertical="center" shrinkToFit="1"/>
    </xf>
    <xf numFmtId="177" fontId="9" fillId="0" borderId="28" xfId="7" applyNumberFormat="1" applyFont="1" applyFill="1" applyBorder="1" applyAlignment="1">
      <alignment vertical="center" shrinkToFit="1"/>
    </xf>
    <xf numFmtId="177" fontId="9" fillId="0" borderId="38" xfId="7" applyNumberFormat="1" applyFont="1" applyFill="1" applyBorder="1" applyAlignment="1">
      <alignment vertical="center" shrinkToFit="1"/>
    </xf>
    <xf numFmtId="177" fontId="9" fillId="0" borderId="3" xfId="7" applyNumberFormat="1" applyFont="1" applyFill="1" applyBorder="1" applyAlignment="1">
      <alignment vertical="center" shrinkToFit="1"/>
    </xf>
    <xf numFmtId="0" fontId="10" fillId="0" borderId="1" xfId="7" applyFont="1" applyFill="1" applyBorder="1" applyAlignment="1">
      <alignment horizontal="right" vertical="center"/>
    </xf>
    <xf numFmtId="0" fontId="9" fillId="0" borderId="2" xfId="4" applyFont="1" applyFill="1" applyBorder="1" applyAlignment="1">
      <alignment horizontal="left" vertical="center" indent="1" shrinkToFit="1"/>
    </xf>
    <xf numFmtId="0" fontId="9" fillId="0" borderId="27" xfId="4" applyFont="1" applyFill="1" applyBorder="1" applyAlignment="1">
      <alignment horizontal="left" vertical="center" indent="1" shrinkToFit="1"/>
    </xf>
    <xf numFmtId="0" fontId="9" fillId="0" borderId="3" xfId="4" applyFont="1" applyFill="1" applyBorder="1" applyAlignment="1">
      <alignment horizontal="left" vertical="center" indent="1" shrinkToFit="1"/>
    </xf>
    <xf numFmtId="0" fontId="9" fillId="0" borderId="90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40" xfId="7" applyFont="1" applyFill="1" applyBorder="1" applyAlignment="1">
      <alignment horizontal="center" vertical="center"/>
    </xf>
    <xf numFmtId="177" fontId="23" fillId="0" borderId="31" xfId="7" applyNumberFormat="1" applyFont="1" applyBorder="1" applyAlignment="1">
      <alignment vertical="center" shrinkToFit="1"/>
    </xf>
    <xf numFmtId="177" fontId="23" fillId="0" borderId="34" xfId="7" applyNumberFormat="1" applyFont="1" applyBorder="1" applyAlignment="1">
      <alignment vertical="center" shrinkToFit="1"/>
    </xf>
    <xf numFmtId="177" fontId="23" fillId="0" borderId="35" xfId="7" applyNumberFormat="1" applyFont="1" applyBorder="1" applyAlignment="1">
      <alignment vertical="center" shrinkToFit="1"/>
    </xf>
    <xf numFmtId="177" fontId="23" fillId="0" borderId="33" xfId="7" applyNumberFormat="1" applyFont="1" applyBorder="1" applyAlignment="1">
      <alignment vertical="center" shrinkToFit="1"/>
    </xf>
    <xf numFmtId="177" fontId="23" fillId="0" borderId="31" xfId="7" applyNumberFormat="1" applyFont="1" applyFill="1" applyBorder="1" applyAlignment="1">
      <alignment vertical="center" shrinkToFit="1"/>
    </xf>
    <xf numFmtId="177" fontId="23" fillId="0" borderId="34" xfId="7" applyNumberFormat="1" applyFont="1" applyFill="1" applyBorder="1" applyAlignment="1">
      <alignment vertical="center" shrinkToFit="1"/>
    </xf>
    <xf numFmtId="177" fontId="23" fillId="0" borderId="35" xfId="7" applyNumberFormat="1" applyFont="1" applyFill="1" applyBorder="1" applyAlignment="1">
      <alignment vertical="center" shrinkToFit="1"/>
    </xf>
    <xf numFmtId="177" fontId="23" fillId="0" borderId="33" xfId="7" applyNumberFormat="1" applyFont="1" applyFill="1" applyBorder="1" applyAlignment="1">
      <alignment vertical="center" shrinkToFit="1"/>
    </xf>
    <xf numFmtId="0" fontId="9" fillId="0" borderId="13" xfId="7" applyFont="1" applyBorder="1" applyAlignment="1">
      <alignment horizontal="center" vertical="center"/>
    </xf>
    <xf numFmtId="0" fontId="9" fillId="0" borderId="45" xfId="7" applyFont="1" applyBorder="1" applyAlignment="1">
      <alignment horizontal="center" vertical="center"/>
    </xf>
    <xf numFmtId="0" fontId="9" fillId="0" borderId="67" xfId="7" applyFont="1" applyBorder="1" applyAlignment="1">
      <alignment horizontal="center" vertical="center"/>
    </xf>
    <xf numFmtId="0" fontId="9" fillId="0" borderId="14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9" fillId="0" borderId="40" xfId="7" applyFont="1" applyBorder="1" applyAlignment="1">
      <alignment horizontal="center" vertical="center"/>
    </xf>
    <xf numFmtId="0" fontId="9" fillId="0" borderId="41" xfId="7" applyFont="1" applyBorder="1" applyAlignment="1">
      <alignment horizontal="center" vertical="center"/>
    </xf>
    <xf numFmtId="0" fontId="9" fillId="0" borderId="5" xfId="7" quotePrefix="1" applyFont="1" applyBorder="1" applyAlignment="1">
      <alignment horizontal="center" vertical="center"/>
    </xf>
    <xf numFmtId="0" fontId="9" fillId="0" borderId="40" xfId="7" quotePrefix="1" applyFont="1" applyBorder="1" applyAlignment="1">
      <alignment horizontal="center" vertical="center"/>
    </xf>
    <xf numFmtId="0" fontId="9" fillId="0" borderId="41" xfId="7" quotePrefix="1" applyFont="1" applyBorder="1" applyAlignment="1">
      <alignment horizontal="center" vertical="center"/>
    </xf>
    <xf numFmtId="176" fontId="9" fillId="0" borderId="13" xfId="7" applyNumberFormat="1" applyFont="1" applyBorder="1" applyAlignment="1">
      <alignment horizontal="center" vertical="center" shrinkToFit="1"/>
    </xf>
    <xf numFmtId="176" fontId="9" fillId="0" borderId="44" xfId="7" applyNumberFormat="1" applyFont="1" applyBorder="1" applyAlignment="1">
      <alignment horizontal="center" vertical="center" shrinkToFit="1"/>
    </xf>
    <xf numFmtId="176" fontId="9" fillId="0" borderId="14" xfId="7" applyNumberFormat="1" applyFont="1" applyBorder="1" applyAlignment="1">
      <alignment horizontal="center" vertical="center" shrinkToFit="1"/>
    </xf>
    <xf numFmtId="176" fontId="9" fillId="0" borderId="13" xfId="7" applyNumberFormat="1" applyFont="1" applyFill="1" applyBorder="1" applyAlignment="1">
      <alignment horizontal="center" vertical="center" shrinkToFit="1"/>
    </xf>
    <xf numFmtId="176" fontId="9" fillId="0" borderId="44" xfId="7" applyNumberFormat="1" applyFont="1" applyFill="1" applyBorder="1" applyAlignment="1">
      <alignment horizontal="center" vertical="center" shrinkToFit="1"/>
    </xf>
    <xf numFmtId="176" fontId="9" fillId="0" borderId="14" xfId="7" applyNumberFormat="1" applyFont="1" applyFill="1" applyBorder="1" applyAlignment="1">
      <alignment horizontal="center" vertical="center" shrinkToFit="1"/>
    </xf>
    <xf numFmtId="176" fontId="9" fillId="0" borderId="71" xfId="7" applyNumberFormat="1" applyFont="1" applyBorder="1" applyAlignment="1">
      <alignment horizontal="right" vertical="center" shrinkToFit="1"/>
    </xf>
    <xf numFmtId="176" fontId="9" fillId="0" borderId="70" xfId="7" applyNumberFormat="1" applyFont="1" applyBorder="1" applyAlignment="1">
      <alignment horizontal="right" vertical="center" shrinkToFit="1"/>
    </xf>
    <xf numFmtId="49" fontId="9" fillId="0" borderId="71" xfId="7" applyNumberFormat="1" applyFont="1" applyBorder="1" applyAlignment="1">
      <alignment horizontal="right" vertical="center" shrinkToFit="1"/>
    </xf>
    <xf numFmtId="49" fontId="9" fillId="0" borderId="70" xfId="7" applyNumberFormat="1" applyFont="1" applyBorder="1" applyAlignment="1">
      <alignment horizontal="right" vertical="center" shrinkToFit="1"/>
    </xf>
    <xf numFmtId="49" fontId="9" fillId="0" borderId="71" xfId="7" applyNumberFormat="1" applyFont="1" applyFill="1" applyBorder="1" applyAlignment="1">
      <alignment horizontal="right" vertical="center" shrinkToFit="1"/>
    </xf>
    <xf numFmtId="49" fontId="9" fillId="0" borderId="70" xfId="7" applyNumberFormat="1" applyFont="1" applyFill="1" applyBorder="1" applyAlignment="1">
      <alignment horizontal="right" vertical="center" shrinkToFit="1"/>
    </xf>
    <xf numFmtId="176" fontId="23" fillId="0" borderId="49" xfId="7" applyNumberFormat="1" applyFont="1" applyBorder="1" applyAlignment="1">
      <alignment horizontal="right" vertical="center" shrinkToFit="1"/>
    </xf>
    <xf numFmtId="176" fontId="23" fillId="0" borderId="48" xfId="7" applyNumberFormat="1" applyFont="1" applyBorder="1" applyAlignment="1">
      <alignment horizontal="right" vertical="center" shrinkToFit="1"/>
    </xf>
    <xf numFmtId="176" fontId="23" fillId="0" borderId="49" xfId="7" applyNumberFormat="1" applyFont="1" applyFill="1" applyBorder="1" applyAlignment="1">
      <alignment horizontal="right" vertical="center" shrinkToFit="1"/>
    </xf>
    <xf numFmtId="176" fontId="23" fillId="0" borderId="48" xfId="7" applyNumberFormat="1" applyFont="1" applyFill="1" applyBorder="1" applyAlignment="1">
      <alignment horizontal="right" vertical="center" shrinkToFit="1"/>
    </xf>
    <xf numFmtId="49" fontId="9" fillId="0" borderId="37" xfId="7" applyNumberFormat="1" applyFont="1" applyBorder="1" applyAlignment="1">
      <alignment horizontal="right" vertical="center" shrinkToFit="1"/>
    </xf>
    <xf numFmtId="49" fontId="9" fillId="0" borderId="21" xfId="7" applyNumberFormat="1" applyFont="1" applyBorder="1" applyAlignment="1">
      <alignment horizontal="right" vertical="center" shrinkToFit="1"/>
    </xf>
    <xf numFmtId="49" fontId="9" fillId="0" borderId="37" xfId="7" applyNumberFormat="1" applyFont="1" applyFill="1" applyBorder="1" applyAlignment="1">
      <alignment horizontal="right" vertical="center" shrinkToFit="1"/>
    </xf>
    <xf numFmtId="49" fontId="9" fillId="0" borderId="21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Border="1" applyAlignment="1">
      <alignment horizontal="right" vertical="center" shrinkToFit="1"/>
    </xf>
    <xf numFmtId="176" fontId="9" fillId="0" borderId="21" xfId="7" applyNumberFormat="1" applyFont="1" applyBorder="1" applyAlignment="1">
      <alignment horizontal="right" vertical="center" shrinkToFit="1"/>
    </xf>
    <xf numFmtId="176" fontId="9" fillId="0" borderId="49" xfId="7" applyNumberFormat="1" applyFont="1" applyBorder="1" applyAlignment="1">
      <alignment horizontal="right" vertical="center" shrinkToFit="1"/>
    </xf>
    <xf numFmtId="176" fontId="9" fillId="0" borderId="48" xfId="7" applyNumberFormat="1" applyFont="1" applyBorder="1" applyAlignment="1">
      <alignment horizontal="right" vertical="center" shrinkToFit="1"/>
    </xf>
    <xf numFmtId="176" fontId="9" fillId="0" borderId="49" xfId="7" applyNumberFormat="1" applyFont="1" applyFill="1" applyBorder="1" applyAlignment="1">
      <alignment horizontal="right" vertical="center" shrinkToFit="1"/>
    </xf>
    <xf numFmtId="176" fontId="9" fillId="0" borderId="47" xfId="7" applyNumberFormat="1" applyFont="1" applyFill="1" applyBorder="1" applyAlignment="1">
      <alignment horizontal="right" vertical="center" shrinkToFit="1"/>
    </xf>
    <xf numFmtId="49" fontId="9" fillId="0" borderId="35" xfId="7" applyNumberFormat="1" applyFont="1" applyBorder="1" applyAlignment="1">
      <alignment horizontal="right" vertical="center" shrinkToFit="1"/>
    </xf>
    <xf numFmtId="49" fontId="9" fillId="0" borderId="34" xfId="7" applyNumberFormat="1" applyFont="1" applyBorder="1" applyAlignment="1">
      <alignment horizontal="right" vertical="center" shrinkToFit="1"/>
    </xf>
    <xf numFmtId="49" fontId="9" fillId="0" borderId="35" xfId="7" applyNumberFormat="1" applyFont="1" applyFill="1" applyBorder="1" applyAlignment="1">
      <alignment horizontal="right" vertical="center" shrinkToFit="1"/>
    </xf>
    <xf numFmtId="49" fontId="9" fillId="0" borderId="34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0" xfId="7" applyNumberFormat="1" applyFont="1" applyFill="1" applyAlignment="1">
      <alignment horizontal="right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69" xfId="7" applyNumberFormat="1" applyFont="1" applyFill="1" applyBorder="1" applyAlignment="1">
      <alignment horizontal="right" vertical="center" shrinkToFit="1"/>
    </xf>
    <xf numFmtId="0" fontId="9" fillId="0" borderId="44" xfId="7" applyFont="1" applyBorder="1" applyAlignment="1">
      <alignment horizontal="center" vertical="center"/>
    </xf>
    <xf numFmtId="176" fontId="9" fillId="0" borderId="35" xfId="7" applyNumberFormat="1" applyFont="1" applyBorder="1" applyAlignment="1">
      <alignment horizontal="right" vertical="center" shrinkToFit="1"/>
    </xf>
    <xf numFmtId="176" fontId="9" fillId="0" borderId="34" xfId="7" applyNumberFormat="1" applyFont="1" applyBorder="1" applyAlignment="1">
      <alignment horizontal="right" vertical="center" shrinkToFit="1"/>
    </xf>
    <xf numFmtId="176" fontId="9" fillId="0" borderId="35" xfId="7" applyNumberFormat="1" applyFont="1" applyFill="1" applyBorder="1" applyAlignment="1">
      <alignment horizontal="right" vertical="center" shrinkToFit="1"/>
    </xf>
    <xf numFmtId="176" fontId="9" fillId="0" borderId="32" xfId="7" applyNumberFormat="1" applyFont="1" applyFill="1" applyBorder="1" applyAlignment="1">
      <alignment horizontal="right" vertical="center" shrinkToFit="1"/>
    </xf>
    <xf numFmtId="0" fontId="9" fillId="0" borderId="90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9" fillId="0" borderId="61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9" fillId="0" borderId="3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76" fontId="23" fillId="0" borderId="16" xfId="3" applyNumberFormat="1" applyFont="1" applyFill="1" applyBorder="1" applyAlignment="1">
      <alignment horizontal="right" vertical="center" shrinkToFit="1"/>
    </xf>
    <xf numFmtId="176" fontId="23" fillId="0" borderId="21" xfId="3" applyNumberFormat="1" applyFont="1" applyFill="1" applyBorder="1" applyAlignment="1">
      <alignment horizontal="right" vertical="center" shrinkToFit="1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21" xfId="1" applyNumberFormat="1" applyFont="1" applyFill="1" applyBorder="1" applyAlignment="1">
      <alignment vertical="center" shrinkToFit="1"/>
    </xf>
    <xf numFmtId="177" fontId="9" fillId="0" borderId="17" xfId="1" applyNumberFormat="1" applyFont="1" applyFill="1" applyBorder="1" applyAlignment="1">
      <alignment vertical="center" shrinkToFit="1"/>
    </xf>
    <xf numFmtId="177" fontId="9" fillId="0" borderId="16" xfId="2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177" fontId="9" fillId="0" borderId="37" xfId="2" applyNumberFormat="1" applyFont="1" applyFill="1" applyBorder="1" applyAlignment="1">
      <alignment vertical="center" shrinkToFit="1"/>
    </xf>
    <xf numFmtId="177" fontId="9" fillId="0" borderId="17" xfId="2" applyNumberFormat="1" applyFont="1" applyFill="1" applyBorder="1" applyAlignment="1">
      <alignment vertical="center" shrinkToFit="1"/>
    </xf>
    <xf numFmtId="176" fontId="23" fillId="0" borderId="16" xfId="3" applyNumberFormat="1" applyFont="1" applyFill="1" applyBorder="1" applyAlignment="1">
      <alignment vertical="center" shrinkToFit="1"/>
    </xf>
    <xf numFmtId="176" fontId="23" fillId="0" borderId="21" xfId="3" applyNumberFormat="1" applyFont="1" applyFill="1" applyBorder="1" applyAlignment="1">
      <alignment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177" fontId="9" fillId="0" borderId="21" xfId="4" applyNumberFormat="1" applyFont="1" applyFill="1" applyBorder="1" applyAlignment="1">
      <alignment vertical="center" shrinkToFit="1"/>
    </xf>
    <xf numFmtId="177" fontId="9" fillId="0" borderId="17" xfId="4" applyNumberFormat="1" applyFont="1" applyFill="1" applyBorder="1" applyAlignment="1">
      <alignment vertical="center" shrinkToFit="1"/>
    </xf>
    <xf numFmtId="177" fontId="9" fillId="0" borderId="16" xfId="4" applyNumberFormat="1" applyFont="1" applyFill="1" applyBorder="1" applyAlignment="1">
      <alignment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15" xfId="5" applyFont="1" applyFill="1" applyBorder="1" applyAlignment="1">
      <alignment horizontal="center" vertical="center" shrinkToFit="1"/>
    </xf>
    <xf numFmtId="0" fontId="23" fillId="0" borderId="7" xfId="5" applyFont="1" applyFill="1" applyBorder="1" applyAlignment="1">
      <alignment horizontal="center" vertical="center" shrinkToFit="1"/>
    </xf>
    <xf numFmtId="0" fontId="23" fillId="0" borderId="8" xfId="5" applyFont="1" applyFill="1" applyBorder="1" applyAlignment="1">
      <alignment horizontal="center" vertical="center" shrinkToFit="1"/>
    </xf>
    <xf numFmtId="0" fontId="23" fillId="0" borderId="2" xfId="5" applyFont="1" applyFill="1" applyBorder="1" applyAlignment="1">
      <alignment horizontal="center" vertical="center" shrinkToFit="1"/>
    </xf>
    <xf numFmtId="0" fontId="23" fillId="0" borderId="27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40" xfId="5" applyFont="1" applyFill="1" applyBorder="1" applyAlignment="1">
      <alignment horizontal="center" vertical="center" shrinkToFit="1"/>
    </xf>
    <xf numFmtId="0" fontId="9" fillId="0" borderId="41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42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31" xfId="5" applyFont="1" applyFill="1" applyBorder="1" applyAlignment="1">
      <alignment horizontal="center" vertical="center" shrinkToFit="1"/>
    </xf>
    <xf numFmtId="0" fontId="9" fillId="0" borderId="32" xfId="5" applyFont="1" applyFill="1" applyBorder="1" applyAlignment="1">
      <alignment horizontal="center" vertical="center" shrinkToFit="1"/>
    </xf>
    <xf numFmtId="176" fontId="23" fillId="0" borderId="2" xfId="3" applyNumberFormat="1" applyFont="1" applyFill="1" applyBorder="1" applyAlignment="1">
      <alignment vertical="center" shrinkToFit="1"/>
    </xf>
    <xf numFmtId="176" fontId="23" fillId="0" borderId="28" xfId="3" applyNumberFormat="1" applyFont="1" applyFill="1" applyBorder="1" applyAlignment="1">
      <alignment vertical="center" shrinkToFit="1"/>
    </xf>
    <xf numFmtId="177" fontId="9" fillId="0" borderId="38" xfId="4" applyNumberFormat="1" applyFont="1" applyFill="1" applyBorder="1" applyAlignment="1">
      <alignment vertical="center" shrinkToFit="1"/>
    </xf>
    <xf numFmtId="177" fontId="9" fillId="0" borderId="28" xfId="4" applyNumberFormat="1" applyFont="1" applyFill="1" applyBorder="1" applyAlignment="1">
      <alignment vertical="center" shrinkToFit="1"/>
    </xf>
    <xf numFmtId="177" fontId="9" fillId="0" borderId="3" xfId="4" applyNumberFormat="1" applyFont="1" applyFill="1" applyBorder="1" applyAlignment="1">
      <alignment vertical="center" shrinkToFit="1"/>
    </xf>
    <xf numFmtId="177" fontId="9" fillId="0" borderId="2" xfId="4" applyNumberFormat="1" applyFont="1" applyFill="1" applyBorder="1" applyAlignment="1">
      <alignment vertical="center" shrinkToFit="1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9" fillId="0" borderId="5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03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9" fillId="0" borderId="87" xfId="1" applyFont="1" applyFill="1" applyBorder="1" applyAlignment="1">
      <alignment horizontal="center" vertical="center"/>
    </xf>
    <xf numFmtId="0" fontId="9" fillId="0" borderId="63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/>
    </xf>
    <xf numFmtId="0" fontId="10" fillId="0" borderId="0" xfId="1" applyFont="1" applyFill="1" applyAlignment="1">
      <alignment vertical="center"/>
    </xf>
    <xf numFmtId="0" fontId="10" fillId="0" borderId="32" xfId="8" applyFont="1" applyFill="1" applyBorder="1" applyAlignment="1">
      <alignment horizontal="center" vertical="top"/>
    </xf>
    <xf numFmtId="0" fontId="9" fillId="0" borderId="90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23" fillId="0" borderId="49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 wrapText="1"/>
    </xf>
    <xf numFmtId="0" fontId="23" fillId="0" borderId="47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distributed" vertical="center" indent="1"/>
    </xf>
    <xf numFmtId="0" fontId="9" fillId="0" borderId="32" xfId="1" applyFont="1" applyFill="1" applyBorder="1" applyAlignment="1">
      <alignment horizontal="distributed" vertical="center" indent="1"/>
    </xf>
    <xf numFmtId="0" fontId="9" fillId="0" borderId="33" xfId="1" applyFont="1" applyFill="1" applyBorder="1" applyAlignment="1">
      <alignment horizontal="distributed" vertical="center" indent="1"/>
    </xf>
    <xf numFmtId="179" fontId="23" fillId="0" borderId="31" xfId="1" applyNumberFormat="1" applyFont="1" applyFill="1" applyBorder="1" applyAlignment="1">
      <alignment horizontal="right" vertical="center"/>
    </xf>
    <xf numFmtId="179" fontId="23" fillId="0" borderId="34" xfId="1" applyNumberFormat="1" applyFont="1" applyFill="1" applyBorder="1" applyAlignment="1">
      <alignment horizontal="right" vertical="center"/>
    </xf>
    <xf numFmtId="179" fontId="9" fillId="0" borderId="35" xfId="1" applyNumberFormat="1" applyFont="1" applyFill="1" applyBorder="1" applyAlignment="1">
      <alignment horizontal="right" vertical="center"/>
    </xf>
    <xf numFmtId="179" fontId="9" fillId="0" borderId="34" xfId="1" applyNumberFormat="1" applyFont="1" applyFill="1" applyBorder="1" applyAlignment="1">
      <alignment horizontal="right" vertical="center"/>
    </xf>
    <xf numFmtId="179" fontId="9" fillId="0" borderId="33" xfId="1" applyNumberFormat="1" applyFont="1" applyFill="1" applyBorder="1" applyAlignment="1">
      <alignment horizontal="right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23" fillId="0" borderId="46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91" xfId="1" applyFont="1" applyFill="1" applyBorder="1" applyAlignment="1">
      <alignment horizontal="center" vertical="center"/>
    </xf>
    <xf numFmtId="0" fontId="9" fillId="0" borderId="9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179" fontId="9" fillId="0" borderId="32" xfId="1" applyNumberFormat="1" applyFont="1" applyFill="1" applyBorder="1" applyAlignment="1">
      <alignment horizontal="right" vertical="center"/>
    </xf>
    <xf numFmtId="179" fontId="23" fillId="0" borderId="32" xfId="1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distributed" vertical="center" indent="1"/>
    </xf>
    <xf numFmtId="0" fontId="9" fillId="0" borderId="3" xfId="1" applyFont="1" applyFill="1" applyBorder="1" applyAlignment="1">
      <alignment horizontal="distributed" vertical="center" indent="1"/>
    </xf>
    <xf numFmtId="179" fontId="23" fillId="0" borderId="2" xfId="1" applyNumberFormat="1" applyFont="1" applyFill="1" applyBorder="1" applyAlignment="1">
      <alignment horizontal="right" vertical="center"/>
    </xf>
    <xf numFmtId="179" fontId="23" fillId="0" borderId="28" xfId="1" applyNumberFormat="1" applyFont="1" applyFill="1" applyBorder="1" applyAlignment="1">
      <alignment horizontal="right" vertical="center"/>
    </xf>
    <xf numFmtId="179" fontId="9" fillId="0" borderId="38" xfId="1" applyNumberFormat="1" applyFont="1" applyFill="1" applyBorder="1" applyAlignment="1">
      <alignment horizontal="right" vertical="center"/>
    </xf>
    <xf numFmtId="179" fontId="9" fillId="0" borderId="28" xfId="1" applyNumberFormat="1" applyFont="1" applyFill="1" applyBorder="1" applyAlignment="1">
      <alignment horizontal="right" vertical="center"/>
    </xf>
    <xf numFmtId="179" fontId="9" fillId="0" borderId="3" xfId="1" applyNumberFormat="1" applyFont="1" applyFill="1" applyBorder="1" applyAlignment="1">
      <alignment horizontal="right" vertical="center"/>
    </xf>
    <xf numFmtId="179" fontId="9" fillId="0" borderId="27" xfId="1" applyNumberFormat="1" applyFont="1" applyFill="1" applyBorder="1" applyAlignment="1">
      <alignment horizontal="right" vertical="center"/>
    </xf>
    <xf numFmtId="179" fontId="23" fillId="0" borderId="27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Alignment="1">
      <alignment horizontal="right" vertical="center"/>
    </xf>
    <xf numFmtId="179" fontId="9" fillId="0" borderId="17" xfId="1" applyNumberFormat="1" applyFont="1" applyFill="1" applyBorder="1" applyAlignment="1">
      <alignment horizontal="right" vertical="center"/>
    </xf>
    <xf numFmtId="0" fontId="9" fillId="0" borderId="16" xfId="1" applyFont="1" applyFill="1" applyBorder="1" applyAlignment="1">
      <alignment horizontal="distributed" vertical="center" indent="1"/>
    </xf>
    <xf numFmtId="0" fontId="9" fillId="0" borderId="0" xfId="1" applyFont="1" applyFill="1" applyAlignment="1">
      <alignment horizontal="distributed" vertical="center" indent="1"/>
    </xf>
    <xf numFmtId="0" fontId="9" fillId="0" borderId="17" xfId="1" applyFont="1" applyFill="1" applyBorder="1" applyAlignment="1">
      <alignment horizontal="distributed" vertical="center" indent="1"/>
    </xf>
    <xf numFmtId="179" fontId="23" fillId="0" borderId="16" xfId="1" applyNumberFormat="1" applyFont="1" applyFill="1" applyBorder="1" applyAlignment="1">
      <alignment horizontal="right" vertical="center"/>
    </xf>
    <xf numFmtId="179" fontId="23" fillId="0" borderId="21" xfId="1" applyNumberFormat="1" applyFont="1" applyFill="1" applyBorder="1" applyAlignment="1">
      <alignment horizontal="right" vertical="center"/>
    </xf>
    <xf numFmtId="179" fontId="9" fillId="0" borderId="37" xfId="1" applyNumberFormat="1" applyFont="1" applyFill="1" applyBorder="1" applyAlignment="1">
      <alignment horizontal="right" vertical="center"/>
    </xf>
    <xf numFmtId="179" fontId="9" fillId="0" borderId="21" xfId="1" applyNumberFormat="1" applyFont="1" applyFill="1" applyBorder="1" applyAlignment="1">
      <alignment horizontal="right" vertical="center"/>
    </xf>
    <xf numFmtId="179" fontId="23" fillId="0" borderId="0" xfId="1" applyNumberFormat="1" applyFont="1" applyFill="1" applyAlignment="1">
      <alignment horizontal="right" vertical="center"/>
    </xf>
    <xf numFmtId="179" fontId="9" fillId="0" borderId="71" xfId="1" applyNumberFormat="1" applyFont="1" applyFill="1" applyBorder="1" applyAlignment="1">
      <alignment horizontal="right" vertical="center"/>
    </xf>
    <xf numFmtId="179" fontId="9" fillId="0" borderId="70" xfId="1" applyNumberFormat="1" applyFont="1" applyFill="1" applyBorder="1" applyAlignment="1">
      <alignment horizontal="right" vertical="center"/>
    </xf>
    <xf numFmtId="179" fontId="9" fillId="0" borderId="69" xfId="1" applyNumberFormat="1" applyFont="1" applyFill="1" applyBorder="1" applyAlignment="1">
      <alignment horizontal="right" vertical="center"/>
    </xf>
    <xf numFmtId="179" fontId="9" fillId="0" borderId="72" xfId="1" applyNumberFormat="1" applyFont="1" applyFill="1" applyBorder="1" applyAlignment="1">
      <alignment horizontal="right" vertical="center"/>
    </xf>
    <xf numFmtId="179" fontId="23" fillId="0" borderId="69" xfId="1" applyNumberFormat="1" applyFont="1" applyFill="1" applyBorder="1" applyAlignment="1">
      <alignment horizontal="right" vertical="center"/>
    </xf>
    <xf numFmtId="0" fontId="23" fillId="0" borderId="27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179" fontId="23" fillId="0" borderId="46" xfId="1" applyNumberFormat="1" applyFont="1" applyFill="1" applyBorder="1" applyAlignment="1">
      <alignment horizontal="right" vertical="center"/>
    </xf>
    <xf numFmtId="179" fontId="23" fillId="0" borderId="48" xfId="1" applyNumberFormat="1" applyFont="1" applyFill="1" applyBorder="1" applyAlignment="1">
      <alignment horizontal="right" vertical="center"/>
    </xf>
    <xf numFmtId="179" fontId="23" fillId="0" borderId="49" xfId="1" applyNumberFormat="1" applyFont="1" applyFill="1" applyBorder="1" applyAlignment="1">
      <alignment horizontal="right" vertical="center"/>
    </xf>
    <xf numFmtId="179" fontId="23" fillId="0" borderId="50" xfId="1" applyNumberFormat="1" applyFont="1" applyFill="1" applyBorder="1" applyAlignment="1">
      <alignment horizontal="right" vertical="center"/>
    </xf>
    <xf numFmtId="179" fontId="23" fillId="0" borderId="68" xfId="1" applyNumberFormat="1" applyFont="1" applyFill="1" applyBorder="1" applyAlignment="1">
      <alignment horizontal="right" vertical="center"/>
    </xf>
    <xf numFmtId="179" fontId="23" fillId="0" borderId="70" xfId="1" applyNumberFormat="1" applyFont="1" applyFill="1" applyBorder="1" applyAlignment="1">
      <alignment horizontal="right" vertical="center"/>
    </xf>
    <xf numFmtId="179" fontId="23" fillId="0" borderId="38" xfId="1" applyNumberFormat="1" applyFont="1" applyFill="1" applyBorder="1" applyAlignment="1">
      <alignment horizontal="right" vertical="center"/>
    </xf>
    <xf numFmtId="179" fontId="23" fillId="0" borderId="3" xfId="1" applyNumberFormat="1" applyFont="1" applyFill="1" applyBorder="1" applyAlignment="1">
      <alignment horizontal="right" vertical="center"/>
    </xf>
    <xf numFmtId="0" fontId="9" fillId="0" borderId="68" xfId="1" applyFont="1" applyFill="1" applyBorder="1" applyAlignment="1">
      <alignment horizontal="distributed" vertical="center" indent="1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23" fillId="0" borderId="52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/>
    </xf>
    <xf numFmtId="0" fontId="9" fillId="0" borderId="46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179" fontId="9" fillId="0" borderId="16" xfId="16" applyNumberFormat="1" applyFont="1" applyFill="1" applyBorder="1" applyAlignment="1">
      <alignment horizontal="right" vertical="center"/>
    </xf>
    <xf numFmtId="179" fontId="9" fillId="0" borderId="0" xfId="16" applyNumberFormat="1" applyFont="1" applyFill="1" applyAlignment="1">
      <alignment horizontal="right" vertical="center"/>
    </xf>
    <xf numFmtId="179" fontId="9" fillId="0" borderId="21" xfId="16" applyNumberFormat="1" applyFont="1" applyFill="1" applyBorder="1" applyAlignment="1">
      <alignment horizontal="right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179" fontId="9" fillId="0" borderId="2" xfId="16" applyNumberFormat="1" applyFont="1" applyFill="1" applyBorder="1" applyAlignment="1">
      <alignment horizontal="right" vertical="center"/>
    </xf>
    <xf numFmtId="179" fontId="9" fillId="0" borderId="27" xfId="16" applyNumberFormat="1" applyFont="1" applyFill="1" applyBorder="1" applyAlignment="1">
      <alignment horizontal="right" vertical="center"/>
    </xf>
    <xf numFmtId="0" fontId="9" fillId="0" borderId="36" xfId="12" applyFont="1" applyFill="1" applyBorder="1" applyAlignment="1">
      <alignment horizontal="center" vertical="center" textRotation="255"/>
    </xf>
    <xf numFmtId="0" fontId="9" fillId="0" borderId="22" xfId="12" applyFont="1" applyFill="1" applyBorder="1" applyAlignment="1">
      <alignment horizontal="center" vertical="center" textRotation="255"/>
    </xf>
    <xf numFmtId="0" fontId="9" fillId="0" borderId="4" xfId="12" applyFont="1" applyFill="1" applyBorder="1" applyAlignment="1">
      <alignment horizontal="center" vertical="center" textRotation="255"/>
    </xf>
    <xf numFmtId="180" fontId="10" fillId="0" borderId="1" xfId="1" applyNumberFormat="1" applyFont="1" applyFill="1" applyBorder="1" applyAlignment="1">
      <alignment horizontal="right" vertical="center"/>
    </xf>
    <xf numFmtId="0" fontId="9" fillId="0" borderId="7" xfId="12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/>
    </xf>
    <xf numFmtId="0" fontId="9" fillId="0" borderId="2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 shrinkToFit="1"/>
    </xf>
    <xf numFmtId="38" fontId="9" fillId="0" borderId="11" xfId="10" applyFont="1" applyFill="1" applyBorder="1" applyAlignment="1">
      <alignment horizontal="center" vertical="center" shrinkToFit="1"/>
    </xf>
    <xf numFmtId="38" fontId="9" fillId="0" borderId="12" xfId="10" applyFont="1" applyFill="1" applyBorder="1" applyAlignment="1">
      <alignment horizontal="center" vertical="center" shrinkToFit="1"/>
    </xf>
    <xf numFmtId="38" fontId="9" fillId="0" borderId="10" xfId="10" quotePrefix="1" applyFont="1" applyFill="1" applyBorder="1" applyAlignment="1">
      <alignment horizontal="center" vertical="center" shrinkToFit="1"/>
    </xf>
    <xf numFmtId="0" fontId="9" fillId="0" borderId="36" xfId="12" applyFont="1" applyFill="1" applyBorder="1" applyAlignment="1">
      <alignment horizontal="center" vertical="center" textRotation="255" shrinkToFit="1"/>
    </xf>
    <xf numFmtId="0" fontId="9" fillId="0" borderId="22" xfId="12" applyFont="1" applyFill="1" applyBorder="1" applyAlignment="1">
      <alignment horizontal="center" vertical="center" textRotation="255" shrinkToFit="1"/>
    </xf>
    <xf numFmtId="0" fontId="9" fillId="0" borderId="4" xfId="1" applyFont="1" applyFill="1" applyBorder="1" applyAlignment="1">
      <alignment horizontal="center" vertical="center" textRotation="255"/>
    </xf>
    <xf numFmtId="0" fontId="23" fillId="0" borderId="13" xfId="12" applyFont="1" applyFill="1" applyBorder="1" applyAlignment="1">
      <alignment horizontal="distributed" vertical="center" indent="3" shrinkToFit="1"/>
    </xf>
    <xf numFmtId="0" fontId="23" fillId="0" borderId="27" xfId="12" applyFont="1" applyFill="1" applyBorder="1" applyAlignment="1">
      <alignment horizontal="distributed" vertical="center" indent="3" shrinkToFit="1"/>
    </xf>
    <xf numFmtId="0" fontId="10" fillId="0" borderId="32" xfId="12" applyFont="1" applyFill="1" applyBorder="1" applyAlignment="1">
      <alignment horizontal="left" vertical="center"/>
    </xf>
    <xf numFmtId="0" fontId="9" fillId="0" borderId="8" xfId="12" applyFont="1" applyFill="1" applyBorder="1" applyAlignment="1">
      <alignment horizontal="center" vertical="center"/>
    </xf>
    <xf numFmtId="0" fontId="9" fillId="0" borderId="27" xfId="12" applyFont="1" applyFill="1" applyBorder="1" applyAlignment="1">
      <alignment horizontal="center" vertical="center"/>
    </xf>
    <xf numFmtId="0" fontId="23" fillId="0" borderId="80" xfId="12" applyFont="1" applyBorder="1" applyAlignment="1">
      <alignment horizontal="distributed" vertical="center" indent="2" shrinkToFit="1"/>
    </xf>
    <xf numFmtId="0" fontId="23" fillId="0" borderId="82" xfId="12" applyFont="1" applyBorder="1" applyAlignment="1">
      <alignment horizontal="distributed" vertical="center" indent="2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right" vertical="center"/>
    </xf>
    <xf numFmtId="0" fontId="9" fillId="0" borderId="7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0" fontId="9" fillId="0" borderId="3" xfId="12" applyFont="1" applyBorder="1" applyAlignment="1">
      <alignment horizontal="center" vertical="center"/>
    </xf>
    <xf numFmtId="38" fontId="9" fillId="0" borderId="12" xfId="10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/>
    </xf>
    <xf numFmtId="38" fontId="9" fillId="0" borderId="76" xfId="10" quotePrefix="1" applyFont="1" applyFill="1" applyBorder="1" applyAlignment="1">
      <alignment horizontal="center" vertical="center"/>
    </xf>
    <xf numFmtId="38" fontId="9" fillId="0" borderId="76" xfId="1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41" xfId="1" applyFont="1" applyFill="1" applyBorder="1" applyAlignment="1">
      <alignment horizontal="center" vertical="center" shrinkToFit="1"/>
    </xf>
    <xf numFmtId="49" fontId="23" fillId="0" borderId="26" xfId="1" applyNumberFormat="1" applyFont="1" applyFill="1" applyBorder="1" applyAlignment="1">
      <alignment horizontal="center" vertical="center" shrinkToFit="1"/>
    </xf>
    <xf numFmtId="49" fontId="23" fillId="0" borderId="43" xfId="1" applyNumberFormat="1" applyFont="1" applyFill="1" applyBorder="1" applyAlignment="1">
      <alignment horizontal="center" vertical="center" shrinkToFit="1"/>
    </xf>
    <xf numFmtId="49" fontId="23" fillId="0" borderId="2" xfId="1" applyNumberFormat="1" applyFont="1" applyFill="1" applyBorder="1" applyAlignment="1">
      <alignment horizontal="center" vertical="center" shrinkToFit="1"/>
    </xf>
    <xf numFmtId="49" fontId="23" fillId="0" borderId="3" xfId="1" applyNumberFormat="1" applyFont="1" applyFill="1" applyBorder="1" applyAlignment="1">
      <alignment horizontal="center" vertical="center" shrinkToFit="1"/>
    </xf>
    <xf numFmtId="49" fontId="23" fillId="0" borderId="22" xfId="1" applyNumberFormat="1" applyFont="1" applyFill="1" applyBorder="1" applyAlignment="1">
      <alignment horizontal="center" vertical="center" shrinkToFit="1"/>
    </xf>
    <xf numFmtId="0" fontId="9" fillId="0" borderId="22" xfId="12" applyFont="1" applyBorder="1" applyAlignment="1">
      <alignment horizontal="center" vertical="distributed" textRotation="255"/>
    </xf>
    <xf numFmtId="49" fontId="9" fillId="0" borderId="22" xfId="1" applyNumberFormat="1" applyFont="1" applyFill="1" applyBorder="1" applyAlignment="1">
      <alignment horizontal="center" vertical="center" shrinkToFit="1"/>
    </xf>
    <xf numFmtId="0" fontId="9" fillId="0" borderId="13" xfId="12" applyFont="1" applyBorder="1" applyAlignment="1">
      <alignment horizontal="distributed" vertical="center" indent="2"/>
    </xf>
    <xf numFmtId="0" fontId="9" fillId="0" borderId="14" xfId="12" applyFont="1" applyBorder="1" applyAlignment="1">
      <alignment horizontal="distributed" vertical="center" indent="2"/>
    </xf>
    <xf numFmtId="0" fontId="11" fillId="0" borderId="32" xfId="1" applyFont="1" applyFill="1" applyBorder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49" fontId="9" fillId="0" borderId="22" xfId="1" quotePrefix="1" applyNumberFormat="1" applyFont="1" applyFill="1" applyBorder="1" applyAlignment="1">
      <alignment horizontal="center" vertical="center" shrinkToFit="1"/>
    </xf>
    <xf numFmtId="49" fontId="9" fillId="0" borderId="4" xfId="1" quotePrefix="1" applyNumberFormat="1" applyFont="1" applyFill="1" applyBorder="1" applyAlignment="1">
      <alignment horizontal="center" vertical="center" shrinkToFit="1"/>
    </xf>
    <xf numFmtId="0" fontId="9" fillId="0" borderId="36" xfId="12" applyFont="1" applyBorder="1" applyAlignment="1">
      <alignment horizontal="center" vertical="center" textRotation="255" shrinkToFit="1"/>
    </xf>
    <xf numFmtId="0" fontId="9" fillId="0" borderId="22" xfId="12" applyFont="1" applyBorder="1" applyAlignment="1">
      <alignment horizontal="center" vertical="center" textRotation="255" shrinkToFit="1"/>
    </xf>
    <xf numFmtId="0" fontId="9" fillId="0" borderId="115" xfId="12" applyFont="1" applyBorder="1" applyAlignment="1">
      <alignment horizontal="center" vertical="center" textRotation="255" shrinkToFit="1"/>
    </xf>
    <xf numFmtId="49" fontId="9" fillId="0" borderId="36" xfId="1" quotePrefix="1" applyNumberFormat="1" applyFont="1" applyFill="1" applyBorder="1" applyAlignment="1">
      <alignment horizontal="center" vertical="center" shrinkToFit="1"/>
    </xf>
    <xf numFmtId="0" fontId="9" fillId="0" borderId="74" xfId="1" applyFont="1" applyFill="1" applyBorder="1" applyAlignment="1">
      <alignment horizontal="center" vertical="center"/>
    </xf>
    <xf numFmtId="0" fontId="9" fillId="0" borderId="75" xfId="1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 wrapText="1"/>
    </xf>
    <xf numFmtId="0" fontId="9" fillId="0" borderId="75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distributed" vertical="center" indent="1"/>
    </xf>
    <xf numFmtId="0" fontId="23" fillId="0" borderId="32" xfId="1" applyFont="1" applyFill="1" applyBorder="1" applyAlignment="1">
      <alignment horizontal="distributed" vertical="center" indent="1"/>
    </xf>
    <xf numFmtId="0" fontId="23" fillId="0" borderId="34" xfId="1" applyFont="1" applyFill="1" applyBorder="1" applyAlignment="1">
      <alignment horizontal="distributed" vertical="center" indent="1"/>
    </xf>
    <xf numFmtId="176" fontId="23" fillId="0" borderId="35" xfId="1" applyNumberFormat="1" applyFont="1" applyFill="1" applyBorder="1" applyAlignment="1">
      <alignment vertical="center"/>
    </xf>
    <xf numFmtId="176" fontId="23" fillId="0" borderId="34" xfId="1" applyNumberFormat="1" applyFont="1" applyFill="1" applyBorder="1" applyAlignment="1">
      <alignment vertical="center"/>
    </xf>
    <xf numFmtId="176" fontId="23" fillId="0" borderId="33" xfId="1" applyNumberFormat="1" applyFont="1" applyFill="1" applyBorder="1" applyAlignment="1">
      <alignment vertical="center"/>
    </xf>
    <xf numFmtId="0" fontId="9" fillId="0" borderId="37" xfId="1" applyFont="1" applyFill="1" applyBorder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176" fontId="9" fillId="0" borderId="37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vertical="center"/>
    </xf>
    <xf numFmtId="0" fontId="9" fillId="0" borderId="38" xfId="1" applyFont="1" applyFill="1" applyBorder="1" applyAlignment="1">
      <alignment horizontal="distributed" vertical="center" indent="1"/>
    </xf>
    <xf numFmtId="0" fontId="9" fillId="0" borderId="28" xfId="1" applyFont="1" applyFill="1" applyBorder="1" applyAlignment="1">
      <alignment horizontal="distributed" vertical="center" indent="1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9" fillId="0" borderId="53" xfId="1" quotePrefix="1" applyFont="1" applyFill="1" applyBorder="1" applyAlignment="1">
      <alignment horizontal="center" vertical="center"/>
    </xf>
    <xf numFmtId="0" fontId="23" fillId="0" borderId="84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84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42" fontId="23" fillId="0" borderId="31" xfId="11" applyNumberFormat="1" applyFont="1" applyBorder="1" applyAlignment="1">
      <alignment horizontal="right" vertical="center" indent="1"/>
    </xf>
    <xf numFmtId="42" fontId="23" fillId="0" borderId="34" xfId="11" applyNumberFormat="1" applyFont="1" applyBorder="1" applyAlignment="1">
      <alignment horizontal="right" vertical="center" indent="1"/>
    </xf>
    <xf numFmtId="42" fontId="9" fillId="0" borderId="35" xfId="11" applyNumberFormat="1" applyFont="1" applyBorder="1" applyAlignment="1">
      <alignment horizontal="right" vertical="center" indent="1"/>
    </xf>
    <xf numFmtId="42" fontId="9" fillId="0" borderId="34" xfId="11" applyNumberFormat="1" applyFont="1" applyBorder="1" applyAlignment="1">
      <alignment horizontal="right" vertical="center" indent="1"/>
    </xf>
    <xf numFmtId="42" fontId="9" fillId="0" borderId="33" xfId="11" applyNumberFormat="1" applyFont="1" applyBorder="1" applyAlignment="1">
      <alignment horizontal="right" vertical="center" indent="1"/>
    </xf>
    <xf numFmtId="42" fontId="23" fillId="0" borderId="16" xfId="11" applyNumberFormat="1" applyFont="1" applyBorder="1" applyAlignment="1">
      <alignment horizontal="right" vertical="center" indent="1"/>
    </xf>
    <xf numFmtId="42" fontId="23" fillId="0" borderId="21" xfId="11" applyNumberFormat="1" applyFont="1" applyBorder="1" applyAlignment="1">
      <alignment horizontal="right" vertical="center" indent="1"/>
    </xf>
    <xf numFmtId="42" fontId="9" fillId="0" borderId="37" xfId="11" applyNumberFormat="1" applyFont="1" applyBorder="1" applyAlignment="1">
      <alignment horizontal="right" vertical="center" indent="1"/>
    </xf>
    <xf numFmtId="42" fontId="9" fillId="0" borderId="21" xfId="11" applyNumberFormat="1" applyFont="1" applyBorder="1" applyAlignment="1">
      <alignment horizontal="right" vertical="center" indent="1"/>
    </xf>
    <xf numFmtId="42" fontId="9" fillId="0" borderId="17" xfId="11" applyNumberFormat="1" applyFont="1" applyBorder="1" applyAlignment="1">
      <alignment horizontal="right" vertical="center" indent="1"/>
    </xf>
    <xf numFmtId="42" fontId="23" fillId="0" borderId="2" xfId="11" applyNumberFormat="1" applyFont="1" applyFill="1" applyBorder="1" applyAlignment="1">
      <alignment horizontal="right" vertical="center" indent="1"/>
    </xf>
    <xf numFmtId="42" fontId="23" fillId="0" borderId="28" xfId="11" applyNumberFormat="1" applyFont="1" applyFill="1" applyBorder="1" applyAlignment="1">
      <alignment horizontal="right" vertical="center" indent="1"/>
    </xf>
    <xf numFmtId="42" fontId="9" fillId="0" borderId="38" xfId="11" applyNumberFormat="1" applyFont="1" applyFill="1" applyBorder="1" applyAlignment="1">
      <alignment horizontal="right" vertical="center" indent="1"/>
    </xf>
    <xf numFmtId="42" fontId="9" fillId="0" borderId="28" xfId="11" applyNumberFormat="1" applyFont="1" applyFill="1" applyBorder="1" applyAlignment="1">
      <alignment horizontal="right" vertical="center" indent="1"/>
    </xf>
    <xf numFmtId="42" fontId="9" fillId="0" borderId="3" xfId="11" applyNumberFormat="1" applyFont="1" applyFill="1" applyBorder="1" applyAlignment="1">
      <alignment horizontal="right" vertical="center" indent="1"/>
    </xf>
    <xf numFmtId="0" fontId="9" fillId="0" borderId="40" xfId="1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vertical="top" wrapText="1"/>
    </xf>
    <xf numFmtId="0" fontId="28" fillId="0" borderId="32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9" fillId="0" borderId="31" xfId="1" applyFont="1" applyFill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10" fillId="0" borderId="0" xfId="4" applyFont="1" applyAlignment="1">
      <alignment horizontal="left" vertical="top" wrapText="1"/>
    </xf>
    <xf numFmtId="0" fontId="15" fillId="0" borderId="0" xfId="18" applyFont="1" applyFill="1" applyAlignment="1">
      <alignment horizontal="left" vertical="center"/>
    </xf>
    <xf numFmtId="0" fontId="9" fillId="0" borderId="90" xfId="18" applyFont="1" applyFill="1" applyBorder="1" applyAlignment="1">
      <alignment horizontal="center" vertical="center"/>
    </xf>
    <xf numFmtId="0" fontId="9" fillId="0" borderId="4" xfId="18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 wrapText="1" shrinkToFit="1"/>
    </xf>
    <xf numFmtId="0" fontId="9" fillId="0" borderId="4" xfId="18" applyFont="1" applyFill="1" applyBorder="1" applyAlignment="1">
      <alignment horizontal="center" vertical="center" wrapText="1" shrinkToFit="1"/>
    </xf>
    <xf numFmtId="0" fontId="9" fillId="0" borderId="10" xfId="17" applyFont="1" applyFill="1" applyBorder="1" applyAlignment="1">
      <alignment horizontal="center" vertical="center"/>
    </xf>
    <xf numFmtId="0" fontId="9" fillId="0" borderId="11" xfId="17" applyFont="1" applyFill="1" applyBorder="1" applyAlignment="1">
      <alignment horizontal="center" vertical="center"/>
    </xf>
    <xf numFmtId="0" fontId="9" fillId="0" borderId="12" xfId="17" applyFont="1" applyFill="1" applyBorder="1" applyAlignment="1">
      <alignment horizontal="center" vertical="center"/>
    </xf>
    <xf numFmtId="0" fontId="9" fillId="0" borderId="110" xfId="17" applyFont="1" applyFill="1" applyBorder="1" applyAlignment="1">
      <alignment horizontal="center" vertical="center"/>
    </xf>
    <xf numFmtId="0" fontId="9" fillId="0" borderId="11" xfId="18" applyFont="1" applyFill="1" applyBorder="1" applyAlignment="1">
      <alignment horizontal="center" vertical="center"/>
    </xf>
    <xf numFmtId="0" fontId="9" fillId="0" borderId="12" xfId="18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/>
    </xf>
    <xf numFmtId="0" fontId="9" fillId="0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32" xfId="18" applyFont="1" applyFill="1" applyBorder="1" applyAlignment="1">
      <alignment horizontal="center" vertical="center"/>
    </xf>
    <xf numFmtId="0" fontId="9" fillId="0" borderId="76" xfId="18" applyFont="1" applyFill="1" applyBorder="1" applyAlignment="1">
      <alignment horizontal="center" vertical="center"/>
    </xf>
  </cellXfs>
  <cellStyles count="21">
    <cellStyle name="パーセント 2" xfId="19" xr:uid="{00000000-0005-0000-0000-000000000000}"/>
    <cellStyle name="パーセント 3" xfId="6" xr:uid="{00000000-0005-0000-0000-000001000000}"/>
    <cellStyle name="桁区切り" xfId="20" builtinId="6"/>
    <cellStyle name="桁区切り 2" xfId="10" xr:uid="{00000000-0005-0000-0000-000003000000}"/>
    <cellStyle name="桁区切り 4" xfId="3" xr:uid="{00000000-0005-0000-0000-000004000000}"/>
    <cellStyle name="標準" xfId="0" builtinId="0"/>
    <cellStyle name="標準 2 2" xfId="1" xr:uid="{00000000-0005-0000-0000-000006000000}"/>
    <cellStyle name="標準 3 4" xfId="14" xr:uid="{00000000-0005-0000-0000-000007000000}"/>
    <cellStyle name="標準 4" xfId="4" xr:uid="{00000000-0005-0000-0000-000008000000}"/>
    <cellStyle name="標準 5" xfId="13" xr:uid="{00000000-0005-0000-0000-000009000000}"/>
    <cellStyle name="標準_1002" xfId="5" xr:uid="{00000000-0005-0000-0000-00000A000000}"/>
    <cellStyle name="標準_1009" xfId="11" xr:uid="{00000000-0005-0000-0000-00000B000000}"/>
    <cellStyle name="標準_1011" xfId="2" xr:uid="{00000000-0005-0000-0000-00000C000000}"/>
    <cellStyle name="標準_1012" xfId="7" xr:uid="{00000000-0005-0000-0000-00000D000000}"/>
    <cellStyle name="標準_1013" xfId="12" xr:uid="{00000000-0005-0000-0000-00000E000000}"/>
    <cellStyle name="標準_1014" xfId="16" xr:uid="{00000000-0005-0000-0000-00000F000000}"/>
    <cellStyle name="標準_1016" xfId="15" xr:uid="{00000000-0005-0000-0000-000010000000}"/>
    <cellStyle name="標準_1017" xfId="8" xr:uid="{00000000-0005-0000-0000-000011000000}"/>
    <cellStyle name="標準_1018" xfId="9" xr:uid="{00000000-0005-0000-0000-000012000000}"/>
    <cellStyle name="標準_1025" xfId="18" xr:uid="{00000000-0005-0000-0000-000013000000}"/>
    <cellStyle name="標準_1026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/>
  <sheetData>
    <row r="1" spans="1:1" ht="41.5">
      <c r="A1" s="1" t="s">
        <v>452</v>
      </c>
    </row>
  </sheetData>
  <phoneticPr fontId="5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AA48-52C6-45FA-8A5C-EAD72EFA0BF2}">
  <dimension ref="A1:N32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.58203125" style="121" customWidth="1"/>
    <col min="2" max="2" width="23.08203125" style="121" customWidth="1"/>
    <col min="3" max="6" width="7.83203125" style="121" customWidth="1"/>
    <col min="7" max="7" width="3.58203125" style="121" customWidth="1"/>
    <col min="8" max="9" width="7.58203125" style="11" customWidth="1"/>
    <col min="10" max="14" width="9" style="11" customWidth="1"/>
    <col min="15" max="16384" width="9" style="121"/>
  </cols>
  <sheetData>
    <row r="1" spans="1:14" s="6" customFormat="1" ht="15" customHeight="1">
      <c r="A1" s="712" t="s">
        <v>315</v>
      </c>
      <c r="H1" s="28" t="s">
        <v>316</v>
      </c>
      <c r="I1" s="161"/>
      <c r="J1" s="162"/>
      <c r="K1" s="162"/>
      <c r="L1" s="162"/>
      <c r="M1" s="162"/>
      <c r="N1" s="162"/>
    </row>
    <row r="2" spans="1:14" s="421" customFormat="1" ht="10" thickBot="1">
      <c r="A2" s="428"/>
      <c r="B2" s="428"/>
      <c r="C2" s="611"/>
      <c r="D2" s="163"/>
      <c r="E2" s="1154" t="s">
        <v>87</v>
      </c>
      <c r="F2" s="1154"/>
      <c r="H2" s="164"/>
      <c r="I2" s="164"/>
      <c r="J2" s="164"/>
      <c r="K2" s="164"/>
      <c r="L2" s="1175" t="s">
        <v>0</v>
      </c>
      <c r="M2" s="1175"/>
      <c r="N2" s="1175"/>
    </row>
    <row r="3" spans="1:14" s="11" customFormat="1" ht="17.25" customHeight="1">
      <c r="A3" s="1176" t="s">
        <v>88</v>
      </c>
      <c r="B3" s="1177"/>
      <c r="C3" s="1180" t="s">
        <v>427</v>
      </c>
      <c r="D3" s="1181"/>
      <c r="E3" s="1182" t="s">
        <v>428</v>
      </c>
      <c r="F3" s="1183"/>
      <c r="H3" s="1184" t="s">
        <v>2</v>
      </c>
      <c r="I3" s="1185"/>
      <c r="J3" s="165" t="s">
        <v>430</v>
      </c>
      <c r="K3" s="429" t="s">
        <v>359</v>
      </c>
      <c r="L3" s="165" t="s">
        <v>378</v>
      </c>
      <c r="M3" s="166" t="s">
        <v>379</v>
      </c>
      <c r="N3" s="575" t="s">
        <v>413</v>
      </c>
    </row>
    <row r="4" spans="1:14" s="11" customFormat="1" ht="17.25" customHeight="1">
      <c r="A4" s="1178"/>
      <c r="B4" s="1179"/>
      <c r="C4" s="167" t="s">
        <v>89</v>
      </c>
      <c r="D4" s="168" t="s">
        <v>90</v>
      </c>
      <c r="E4" s="125" t="s">
        <v>89</v>
      </c>
      <c r="F4" s="127" t="s">
        <v>90</v>
      </c>
      <c r="H4" s="1186" t="s">
        <v>5</v>
      </c>
      <c r="I4" s="1187"/>
      <c r="J4" s="169">
        <v>3577</v>
      </c>
      <c r="K4" s="169">
        <v>3779</v>
      </c>
      <c r="L4" s="169">
        <v>3858</v>
      </c>
      <c r="M4" s="170">
        <v>4055</v>
      </c>
      <c r="N4" s="169">
        <v>4139</v>
      </c>
    </row>
    <row r="5" spans="1:14" s="11" customFormat="1" ht="17.25" customHeight="1">
      <c r="A5" s="641"/>
      <c r="B5" s="642" t="s">
        <v>91</v>
      </c>
      <c r="C5" s="171">
        <v>41</v>
      </c>
      <c r="D5" s="172">
        <v>26975</v>
      </c>
      <c r="E5" s="171">
        <v>35</v>
      </c>
      <c r="F5" s="172">
        <v>25506</v>
      </c>
      <c r="G5" s="173"/>
      <c r="H5" s="1188" t="s">
        <v>9</v>
      </c>
      <c r="I5" s="1189"/>
      <c r="J5" s="174">
        <v>4235</v>
      </c>
      <c r="K5" s="174">
        <v>4433</v>
      </c>
      <c r="L5" s="174">
        <v>4512</v>
      </c>
      <c r="M5" s="175">
        <v>4780</v>
      </c>
      <c r="N5" s="176">
        <v>4884</v>
      </c>
    </row>
    <row r="6" spans="1:14" s="11" customFormat="1" ht="17.25" customHeight="1">
      <c r="A6" s="643"/>
      <c r="B6" s="644" t="s">
        <v>92</v>
      </c>
      <c r="C6" s="177">
        <v>1</v>
      </c>
      <c r="D6" s="178">
        <v>913</v>
      </c>
      <c r="E6" s="177">
        <v>1</v>
      </c>
      <c r="F6" s="178">
        <v>921</v>
      </c>
      <c r="G6" s="173"/>
      <c r="H6" s="1190" t="s">
        <v>10</v>
      </c>
      <c r="I6" s="179" t="s">
        <v>11</v>
      </c>
      <c r="J6" s="180">
        <v>9718</v>
      </c>
      <c r="K6" s="180">
        <v>10431</v>
      </c>
      <c r="L6" s="181">
        <v>10412</v>
      </c>
      <c r="M6" s="170">
        <v>10881</v>
      </c>
      <c r="N6" s="169">
        <v>11345</v>
      </c>
    </row>
    <row r="7" spans="1:14" s="11" customFormat="1" ht="17.25" customHeight="1">
      <c r="A7" s="1191" t="s">
        <v>93</v>
      </c>
      <c r="B7" s="644" t="s">
        <v>94</v>
      </c>
      <c r="C7" s="183">
        <v>2</v>
      </c>
      <c r="D7" s="182">
        <v>13376</v>
      </c>
      <c r="E7" s="183">
        <v>2</v>
      </c>
      <c r="F7" s="182">
        <v>14749</v>
      </c>
      <c r="H7" s="1190"/>
      <c r="I7" s="184" t="s">
        <v>12</v>
      </c>
      <c r="J7" s="176">
        <v>11341</v>
      </c>
      <c r="K7" s="185">
        <v>12027</v>
      </c>
      <c r="L7" s="185">
        <v>11953</v>
      </c>
      <c r="M7" s="186">
        <v>12575</v>
      </c>
      <c r="N7" s="176">
        <v>13062</v>
      </c>
    </row>
    <row r="8" spans="1:14" s="11" customFormat="1" ht="17.25" customHeight="1">
      <c r="A8" s="1191"/>
      <c r="B8" s="644" t="s">
        <v>95</v>
      </c>
      <c r="C8" s="187">
        <v>6</v>
      </c>
      <c r="D8" s="182">
        <v>1594</v>
      </c>
      <c r="E8" s="187">
        <v>5</v>
      </c>
      <c r="F8" s="182">
        <v>1448</v>
      </c>
      <c r="H8" s="1173" t="s">
        <v>13</v>
      </c>
      <c r="I8" s="188" t="s">
        <v>11</v>
      </c>
      <c r="J8" s="189">
        <v>2709</v>
      </c>
      <c r="K8" s="189">
        <v>2933</v>
      </c>
      <c r="L8" s="190">
        <v>2883</v>
      </c>
      <c r="M8" s="191">
        <v>3024</v>
      </c>
      <c r="N8" s="192">
        <v>3234</v>
      </c>
    </row>
    <row r="9" spans="1:14" s="11" customFormat="1" ht="17.25" customHeight="1">
      <c r="A9" s="1191"/>
      <c r="B9" s="644" t="s">
        <v>96</v>
      </c>
      <c r="C9" s="177">
        <v>48</v>
      </c>
      <c r="D9" s="178">
        <v>19414</v>
      </c>
      <c r="E9" s="177">
        <v>56</v>
      </c>
      <c r="F9" s="178">
        <v>20735</v>
      </c>
      <c r="H9" s="1174"/>
      <c r="I9" s="193" t="s">
        <v>12</v>
      </c>
      <c r="J9" s="194">
        <v>3304</v>
      </c>
      <c r="K9" s="195">
        <v>3517</v>
      </c>
      <c r="L9" s="195">
        <v>3449</v>
      </c>
      <c r="M9" s="407">
        <v>3652</v>
      </c>
      <c r="N9" s="196">
        <v>3879</v>
      </c>
    </row>
    <row r="10" spans="1:14" s="11" customFormat="1" ht="17.25" customHeight="1">
      <c r="A10" s="1191"/>
      <c r="B10" s="644" t="s">
        <v>97</v>
      </c>
      <c r="C10" s="177">
        <v>114</v>
      </c>
      <c r="D10" s="178">
        <v>296159</v>
      </c>
      <c r="E10" s="177">
        <v>112</v>
      </c>
      <c r="F10" s="178">
        <v>301715</v>
      </c>
      <c r="H10" s="1192" t="s">
        <v>14</v>
      </c>
      <c r="I10" s="188" t="s">
        <v>11</v>
      </c>
      <c r="J10" s="189">
        <v>127</v>
      </c>
      <c r="K10" s="189">
        <v>138</v>
      </c>
      <c r="L10" s="190">
        <v>126</v>
      </c>
      <c r="M10" s="191">
        <v>99</v>
      </c>
      <c r="N10" s="192">
        <v>120</v>
      </c>
    </row>
    <row r="11" spans="1:14" s="11" customFormat="1" ht="17.25" customHeight="1">
      <c r="A11" s="1191"/>
      <c r="B11" s="644" t="s">
        <v>98</v>
      </c>
      <c r="C11" s="177">
        <v>12</v>
      </c>
      <c r="D11" s="178">
        <v>41288</v>
      </c>
      <c r="E11" s="177">
        <v>12</v>
      </c>
      <c r="F11" s="178">
        <v>42005</v>
      </c>
      <c r="H11" s="1192"/>
      <c r="I11" s="197" t="s">
        <v>12</v>
      </c>
      <c r="J11" s="194">
        <v>163</v>
      </c>
      <c r="K11" s="195">
        <v>192</v>
      </c>
      <c r="L11" s="195">
        <v>177</v>
      </c>
      <c r="M11" s="406">
        <v>154</v>
      </c>
      <c r="N11" s="198">
        <v>216</v>
      </c>
    </row>
    <row r="12" spans="1:14" s="11" customFormat="1" ht="17.25" customHeight="1">
      <c r="A12" s="643"/>
      <c r="B12" s="644" t="s">
        <v>99</v>
      </c>
      <c r="C12" s="177">
        <v>52</v>
      </c>
      <c r="D12" s="178">
        <v>77156</v>
      </c>
      <c r="E12" s="177">
        <v>50</v>
      </c>
      <c r="F12" s="178">
        <v>94264</v>
      </c>
      <c r="H12" s="1173" t="s">
        <v>15</v>
      </c>
      <c r="I12" s="188" t="s">
        <v>11</v>
      </c>
      <c r="J12" s="189">
        <v>2952</v>
      </c>
      <c r="K12" s="189">
        <v>3134</v>
      </c>
      <c r="L12" s="190">
        <v>3144</v>
      </c>
      <c r="M12" s="191">
        <v>3327</v>
      </c>
      <c r="N12" s="192">
        <v>3426</v>
      </c>
    </row>
    <row r="13" spans="1:14" s="11" customFormat="1" ht="17.25" customHeight="1">
      <c r="A13" s="645"/>
      <c r="B13" s="646" t="s">
        <v>46</v>
      </c>
      <c r="C13" s="2">
        <f>SUM(C5:C12)</f>
        <v>276</v>
      </c>
      <c r="D13" s="3">
        <f>SUM(D5:D12)</f>
        <v>476875</v>
      </c>
      <c r="E13" s="2">
        <f>SUM(E5:E12)</f>
        <v>273</v>
      </c>
      <c r="F13" s="3">
        <f>SUM(F5:F12)</f>
        <v>501343</v>
      </c>
      <c r="H13" s="1174"/>
      <c r="I13" s="193" t="s">
        <v>12</v>
      </c>
      <c r="J13" s="194">
        <v>3569</v>
      </c>
      <c r="K13" s="195">
        <v>3758</v>
      </c>
      <c r="L13" s="195">
        <v>3721</v>
      </c>
      <c r="M13" s="407">
        <v>3985</v>
      </c>
      <c r="N13" s="196">
        <v>4046</v>
      </c>
    </row>
    <row r="14" spans="1:14" s="11" customFormat="1" ht="17.25" customHeight="1">
      <c r="A14" s="647"/>
      <c r="B14" s="648" t="s">
        <v>100</v>
      </c>
      <c r="C14" s="171">
        <v>9</v>
      </c>
      <c r="D14" s="172">
        <v>10152</v>
      </c>
      <c r="E14" s="171">
        <v>12</v>
      </c>
      <c r="F14" s="172">
        <v>9748</v>
      </c>
      <c r="H14" s="1192" t="s">
        <v>18</v>
      </c>
      <c r="I14" s="188" t="s">
        <v>11</v>
      </c>
      <c r="J14" s="189">
        <v>3019</v>
      </c>
      <c r="K14" s="189">
        <v>3204</v>
      </c>
      <c r="L14" s="190">
        <v>3243</v>
      </c>
      <c r="M14" s="191">
        <v>3377</v>
      </c>
      <c r="N14" s="192">
        <v>3396</v>
      </c>
    </row>
    <row r="15" spans="1:14" s="11" customFormat="1" ht="17.25" customHeight="1">
      <c r="A15" s="649"/>
      <c r="B15" s="644" t="s">
        <v>102</v>
      </c>
      <c r="C15" s="177">
        <v>192</v>
      </c>
      <c r="D15" s="178">
        <v>270091</v>
      </c>
      <c r="E15" s="177">
        <v>199</v>
      </c>
      <c r="F15" s="178">
        <v>266286</v>
      </c>
      <c r="H15" s="1192"/>
      <c r="I15" s="197" t="s">
        <v>12</v>
      </c>
      <c r="J15" s="194">
        <v>3362</v>
      </c>
      <c r="K15" s="195">
        <v>3528</v>
      </c>
      <c r="L15" s="195">
        <v>3582</v>
      </c>
      <c r="M15" s="406">
        <v>3717</v>
      </c>
      <c r="N15" s="198">
        <v>3718</v>
      </c>
    </row>
    <row r="16" spans="1:14" s="11" customFormat="1" ht="17.25" customHeight="1">
      <c r="A16" s="1191" t="s">
        <v>326</v>
      </c>
      <c r="B16" s="644" t="s">
        <v>101</v>
      </c>
      <c r="C16" s="177">
        <v>24</v>
      </c>
      <c r="D16" s="178">
        <v>22161</v>
      </c>
      <c r="E16" s="177">
        <v>20</v>
      </c>
      <c r="F16" s="178">
        <v>23783</v>
      </c>
      <c r="H16" s="1173" t="s">
        <v>19</v>
      </c>
      <c r="I16" s="188" t="s">
        <v>11</v>
      </c>
      <c r="J16" s="189">
        <v>824</v>
      </c>
      <c r="K16" s="189">
        <v>961</v>
      </c>
      <c r="L16" s="190">
        <v>968</v>
      </c>
      <c r="M16" s="191">
        <v>1003</v>
      </c>
      <c r="N16" s="192">
        <v>1116</v>
      </c>
    </row>
    <row r="17" spans="1:14" s="11" customFormat="1" ht="17.25" customHeight="1">
      <c r="A17" s="1191"/>
      <c r="B17" s="644" t="s">
        <v>325</v>
      </c>
      <c r="C17" s="177">
        <v>6</v>
      </c>
      <c r="D17" s="178">
        <v>801</v>
      </c>
      <c r="E17" s="177">
        <v>7</v>
      </c>
      <c r="F17" s="178">
        <v>729</v>
      </c>
      <c r="H17" s="1174"/>
      <c r="I17" s="193" t="s">
        <v>12</v>
      </c>
      <c r="J17" s="194">
        <v>848</v>
      </c>
      <c r="K17" s="195">
        <v>971</v>
      </c>
      <c r="L17" s="195">
        <v>976</v>
      </c>
      <c r="M17" s="407">
        <v>1014</v>
      </c>
      <c r="N17" s="196">
        <v>1149</v>
      </c>
    </row>
    <row r="18" spans="1:14" s="11" customFormat="1" ht="17.25" customHeight="1">
      <c r="A18" s="1191"/>
      <c r="B18" s="644" t="s">
        <v>103</v>
      </c>
      <c r="C18" s="177">
        <v>70</v>
      </c>
      <c r="D18" s="178">
        <v>105609</v>
      </c>
      <c r="E18" s="177">
        <v>73</v>
      </c>
      <c r="F18" s="178">
        <v>114012</v>
      </c>
      <c r="H18" s="1197" t="s">
        <v>20</v>
      </c>
      <c r="I18" s="188" t="s">
        <v>11</v>
      </c>
      <c r="J18" s="199">
        <v>1</v>
      </c>
      <c r="K18" s="199">
        <v>1</v>
      </c>
      <c r="L18" s="200" t="s">
        <v>21</v>
      </c>
      <c r="M18" s="200">
        <v>1</v>
      </c>
      <c r="N18" s="200" t="s">
        <v>21</v>
      </c>
    </row>
    <row r="19" spans="1:14" s="11" customFormat="1" ht="17.25" customHeight="1">
      <c r="A19" s="1191"/>
      <c r="B19" s="644" t="s">
        <v>104</v>
      </c>
      <c r="C19" s="201">
        <v>4</v>
      </c>
      <c r="D19" s="202">
        <v>167</v>
      </c>
      <c r="E19" s="201">
        <v>4</v>
      </c>
      <c r="F19" s="202">
        <v>310</v>
      </c>
      <c r="H19" s="1197"/>
      <c r="I19" s="197" t="s">
        <v>12</v>
      </c>
      <c r="J19" s="203">
        <v>1</v>
      </c>
      <c r="K19" s="204">
        <v>1</v>
      </c>
      <c r="L19" s="204" t="s">
        <v>21</v>
      </c>
      <c r="M19" s="204">
        <v>1</v>
      </c>
      <c r="N19" s="203" t="s">
        <v>21</v>
      </c>
    </row>
    <row r="20" spans="1:14" s="11" customFormat="1" ht="17.25" customHeight="1">
      <c r="A20" s="1191"/>
      <c r="B20" s="644" t="s">
        <v>105</v>
      </c>
      <c r="C20" s="177">
        <v>385</v>
      </c>
      <c r="D20" s="178">
        <v>17398</v>
      </c>
      <c r="E20" s="177">
        <v>413</v>
      </c>
      <c r="F20" s="178">
        <v>19140</v>
      </c>
      <c r="H20" s="1202" t="s">
        <v>22</v>
      </c>
      <c r="I20" s="188" t="s">
        <v>11</v>
      </c>
      <c r="J20" s="189">
        <v>84</v>
      </c>
      <c r="K20" s="189">
        <v>52</v>
      </c>
      <c r="L20" s="190">
        <v>44</v>
      </c>
      <c r="M20" s="191">
        <v>38</v>
      </c>
      <c r="N20" s="192">
        <v>41</v>
      </c>
    </row>
    <row r="21" spans="1:14" s="11" customFormat="1" ht="17.25" customHeight="1">
      <c r="A21" s="650"/>
      <c r="B21" s="651" t="s">
        <v>46</v>
      </c>
      <c r="C21" s="205">
        <f>SUM(C14:C20)</f>
        <v>690</v>
      </c>
      <c r="D21" s="206">
        <f>SUM(D14:D20)</f>
        <v>426379</v>
      </c>
      <c r="E21" s="205">
        <f>SUM(E14:E20)</f>
        <v>728</v>
      </c>
      <c r="F21" s="206">
        <f>SUM(F14:F20)</f>
        <v>434008</v>
      </c>
      <c r="H21" s="1198"/>
      <c r="I21" s="193" t="s">
        <v>12</v>
      </c>
      <c r="J21" s="194">
        <v>92</v>
      </c>
      <c r="K21" s="195">
        <v>52</v>
      </c>
      <c r="L21" s="195">
        <v>44</v>
      </c>
      <c r="M21" s="407">
        <v>40</v>
      </c>
      <c r="N21" s="196">
        <v>42</v>
      </c>
    </row>
    <row r="22" spans="1:14" s="533" customFormat="1" ht="17.25" customHeight="1">
      <c r="A22" s="1193" t="s">
        <v>106</v>
      </c>
      <c r="B22" s="1194"/>
      <c r="C22" s="207">
        <v>58</v>
      </c>
      <c r="D22" s="208">
        <v>6782</v>
      </c>
      <c r="E22" s="207">
        <v>45</v>
      </c>
      <c r="F22" s="708">
        <v>4675</v>
      </c>
      <c r="H22" s="1197" t="s">
        <v>23</v>
      </c>
      <c r="I22" s="188" t="s">
        <v>11</v>
      </c>
      <c r="J22" s="199">
        <v>2</v>
      </c>
      <c r="K22" s="199">
        <v>8</v>
      </c>
      <c r="L22" s="200">
        <v>4</v>
      </c>
      <c r="M22" s="191">
        <v>12</v>
      </c>
      <c r="N22" s="192">
        <v>12</v>
      </c>
    </row>
    <row r="23" spans="1:14" s="11" customFormat="1" ht="17.25" customHeight="1">
      <c r="A23" s="1193" t="s">
        <v>107</v>
      </c>
      <c r="B23" s="1194"/>
      <c r="C23" s="210">
        <v>12</v>
      </c>
      <c r="D23" s="208">
        <v>9788</v>
      </c>
      <c r="E23" s="210">
        <v>12</v>
      </c>
      <c r="F23" s="710">
        <v>9766</v>
      </c>
      <c r="G23" s="711"/>
      <c r="H23" s="1198"/>
      <c r="I23" s="193" t="s">
        <v>12</v>
      </c>
      <c r="J23" s="211">
        <v>2</v>
      </c>
      <c r="K23" s="211">
        <v>8</v>
      </c>
      <c r="L23" s="211">
        <v>4</v>
      </c>
      <c r="M23" s="407">
        <v>12</v>
      </c>
      <c r="N23" s="194">
        <v>12</v>
      </c>
    </row>
    <row r="24" spans="1:14" s="11" customFormat="1" ht="17.25" customHeight="1">
      <c r="A24" s="1193" t="s">
        <v>108</v>
      </c>
      <c r="B24" s="1194"/>
      <c r="C24" s="210">
        <v>116</v>
      </c>
      <c r="D24" s="212">
        <v>11524</v>
      </c>
      <c r="E24" s="210">
        <v>121</v>
      </c>
      <c r="F24" s="709">
        <v>12693</v>
      </c>
      <c r="H24" s="1195" t="s">
        <v>328</v>
      </c>
      <c r="I24" s="1195"/>
      <c r="J24" s="1195"/>
      <c r="K24" s="1195"/>
      <c r="L24" s="1195"/>
      <c r="M24" s="1195"/>
      <c r="N24" s="1195"/>
    </row>
    <row r="25" spans="1:14" s="11" customFormat="1" ht="17.25" customHeight="1">
      <c r="A25" s="1199" t="s">
        <v>110</v>
      </c>
      <c r="B25" s="642" t="s">
        <v>109</v>
      </c>
      <c r="C25" s="171">
        <v>173</v>
      </c>
      <c r="D25" s="172">
        <v>277015</v>
      </c>
      <c r="E25" s="171">
        <v>181</v>
      </c>
      <c r="F25" s="172">
        <v>310899</v>
      </c>
      <c r="H25" s="1196"/>
      <c r="I25" s="1196"/>
      <c r="J25" s="1196"/>
      <c r="K25" s="1196"/>
      <c r="L25" s="1196"/>
      <c r="M25" s="1196"/>
      <c r="N25" s="1196"/>
    </row>
    <row r="26" spans="1:14" s="11" customFormat="1" ht="17.25" customHeight="1">
      <c r="A26" s="1200"/>
      <c r="B26" s="644" t="s">
        <v>111</v>
      </c>
      <c r="C26" s="177">
        <v>10</v>
      </c>
      <c r="D26" s="178">
        <v>2410</v>
      </c>
      <c r="E26" s="177">
        <v>10</v>
      </c>
      <c r="F26" s="178">
        <v>3061</v>
      </c>
      <c r="H26" s="421"/>
      <c r="I26" s="421"/>
      <c r="J26" s="421"/>
      <c r="K26" s="421"/>
      <c r="L26" s="421"/>
      <c r="N26" s="6"/>
    </row>
    <row r="27" spans="1:14" s="533" customFormat="1" ht="17.25" customHeight="1">
      <c r="A27" s="1200"/>
      <c r="B27" s="644" t="s">
        <v>112</v>
      </c>
      <c r="C27" s="177">
        <v>31</v>
      </c>
      <c r="D27" s="178">
        <v>15773</v>
      </c>
      <c r="E27" s="177">
        <v>38</v>
      </c>
      <c r="F27" s="178">
        <v>23958</v>
      </c>
      <c r="H27" s="11"/>
      <c r="I27" s="11"/>
      <c r="J27" s="11"/>
      <c r="K27" s="11"/>
      <c r="L27" s="11"/>
      <c r="M27" s="11"/>
      <c r="N27" s="11"/>
    </row>
    <row r="28" spans="1:14" s="11" customFormat="1" ht="17.25" customHeight="1">
      <c r="A28" s="1200"/>
      <c r="B28" s="644" t="s">
        <v>429</v>
      </c>
      <c r="C28" s="177">
        <v>0</v>
      </c>
      <c r="D28" s="178">
        <v>0</v>
      </c>
      <c r="E28" s="177">
        <v>2</v>
      </c>
      <c r="F28" s="178">
        <v>924</v>
      </c>
    </row>
    <row r="29" spans="1:14" s="11" customFormat="1" ht="17.25" customHeight="1">
      <c r="A29" s="1200"/>
      <c r="B29" s="644" t="s">
        <v>113</v>
      </c>
      <c r="C29" s="177">
        <v>196</v>
      </c>
      <c r="D29" s="178">
        <v>8502</v>
      </c>
      <c r="E29" s="177">
        <v>215</v>
      </c>
      <c r="F29" s="178">
        <v>10286</v>
      </c>
    </row>
    <row r="30" spans="1:14" s="11" customFormat="1" ht="17.25" customHeight="1" thickBot="1">
      <c r="A30" s="1201"/>
      <c r="B30" s="651" t="s">
        <v>114</v>
      </c>
      <c r="C30" s="213">
        <f>SUM(C25:C29)</f>
        <v>410</v>
      </c>
      <c r="D30" s="214">
        <f>SUM(D25:D29)</f>
        <v>303700</v>
      </c>
      <c r="E30" s="213">
        <f>SUM(E25:E29)</f>
        <v>446</v>
      </c>
      <c r="F30" s="214">
        <f>SUM(F25:F29)</f>
        <v>349128</v>
      </c>
    </row>
    <row r="31" spans="1:14" ht="13.5" thickTop="1">
      <c r="A31" s="1171" t="s">
        <v>115</v>
      </c>
      <c r="B31" s="1172"/>
      <c r="C31" s="215">
        <f>SUM(C13,C21,C22,C23,C24,C30)</f>
        <v>1562</v>
      </c>
      <c r="D31" s="216">
        <f>SUM(D13,D21,D22,D23,D24,D30)</f>
        <v>1235048</v>
      </c>
      <c r="E31" s="215">
        <f>SUM(E13,E21,E22,E23,E24,E30)</f>
        <v>1625</v>
      </c>
      <c r="F31" s="216">
        <f>SUM(F13,F21,F22,F23,F24,F30)</f>
        <v>1311613</v>
      </c>
    </row>
    <row r="32" spans="1:14">
      <c r="A32" s="652" t="s">
        <v>24</v>
      </c>
      <c r="B32" s="652"/>
      <c r="C32" s="151"/>
      <c r="D32" s="151"/>
      <c r="E32" s="610"/>
      <c r="F32" s="610"/>
    </row>
  </sheetData>
  <mergeCells count="25">
    <mergeCell ref="A22:B22"/>
    <mergeCell ref="H22:H23"/>
    <mergeCell ref="A23:B23"/>
    <mergeCell ref="A25:A30"/>
    <mergeCell ref="H14:H15"/>
    <mergeCell ref="A16:A20"/>
    <mergeCell ref="H16:H17"/>
    <mergeCell ref="H18:H19"/>
    <mergeCell ref="H20:H21"/>
    <mergeCell ref="A31:B31"/>
    <mergeCell ref="H12:H13"/>
    <mergeCell ref="E2:F2"/>
    <mergeCell ref="L2:N2"/>
    <mergeCell ref="A3:B4"/>
    <mergeCell ref="C3:D3"/>
    <mergeCell ref="E3:F3"/>
    <mergeCell ref="H3:I3"/>
    <mergeCell ref="H4:I4"/>
    <mergeCell ref="H5:I5"/>
    <mergeCell ref="H6:H7"/>
    <mergeCell ref="A7:A11"/>
    <mergeCell ref="H8:H9"/>
    <mergeCell ref="H10:H11"/>
    <mergeCell ref="A24:B24"/>
    <mergeCell ref="H24:N2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93A1-4314-4E0E-9D98-7C6BA7285A83}">
  <dimension ref="A1:T159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9" style="11" customWidth="1"/>
    <col min="2" max="7" width="8.33203125" style="11" customWidth="1"/>
    <col min="8" max="8" width="6.75" style="121" customWidth="1"/>
    <col min="9" max="9" width="9" style="121" customWidth="1"/>
    <col min="10" max="18" width="5.08203125" style="121" customWidth="1"/>
    <col min="19" max="19" width="7.83203125" style="11" customWidth="1"/>
    <col min="20" max="16384" width="9" style="121"/>
  </cols>
  <sheetData>
    <row r="1" spans="1:20" s="116" customFormat="1" ht="15" customHeight="1">
      <c r="A1" s="28" t="s">
        <v>317</v>
      </c>
      <c r="B1" s="6"/>
      <c r="C1" s="6"/>
      <c r="D1" s="6"/>
      <c r="E1" s="6"/>
      <c r="F1" s="6"/>
      <c r="G1" s="6"/>
      <c r="I1" s="28" t="s">
        <v>320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20" s="119" customFormat="1" ht="11.5" customHeight="1" thickBot="1">
      <c r="A2" s="421"/>
      <c r="B2" s="421"/>
      <c r="C2" s="421"/>
      <c r="D2" s="421"/>
      <c r="E2" s="421"/>
      <c r="F2" s="421"/>
      <c r="G2" s="428" t="s">
        <v>221</v>
      </c>
      <c r="I2" s="117"/>
      <c r="J2" s="117"/>
      <c r="K2" s="117"/>
      <c r="L2" s="117"/>
      <c r="M2" s="117"/>
      <c r="N2" s="117"/>
      <c r="O2" s="117"/>
      <c r="P2" s="117"/>
      <c r="Q2" s="117"/>
      <c r="R2" s="217" t="s">
        <v>116</v>
      </c>
      <c r="S2" s="421"/>
    </row>
    <row r="3" spans="1:20" s="119" customFormat="1" ht="39" customHeight="1">
      <c r="A3" s="218" t="s">
        <v>3</v>
      </c>
      <c r="B3" s="219" t="s">
        <v>6</v>
      </c>
      <c r="C3" s="220" t="s">
        <v>77</v>
      </c>
      <c r="D3" s="221" t="s">
        <v>78</v>
      </c>
      <c r="E3" s="222" t="s">
        <v>334</v>
      </c>
      <c r="F3" s="221" t="s">
        <v>335</v>
      </c>
      <c r="G3" s="223" t="s">
        <v>79</v>
      </c>
      <c r="I3" s="1133" t="s">
        <v>266</v>
      </c>
      <c r="J3" s="1134"/>
      <c r="K3" s="1134"/>
      <c r="L3" s="1203"/>
      <c r="M3" s="1204" t="s">
        <v>336</v>
      </c>
      <c r="N3" s="1205"/>
      <c r="O3" s="1206" t="s">
        <v>234</v>
      </c>
      <c r="P3" s="1203"/>
      <c r="Q3" s="1206" t="s">
        <v>261</v>
      </c>
      <c r="R3" s="1135"/>
      <c r="S3" s="421"/>
    </row>
    <row r="4" spans="1:20" s="119" customFormat="1" ht="16.5" customHeight="1">
      <c r="A4" s="224" t="s">
        <v>430</v>
      </c>
      <c r="B4" s="225" t="s">
        <v>384</v>
      </c>
      <c r="C4" s="226" t="s">
        <v>385</v>
      </c>
      <c r="D4" s="227" t="s">
        <v>386</v>
      </c>
      <c r="E4" s="226" t="s">
        <v>387</v>
      </c>
      <c r="F4" s="228" t="s">
        <v>388</v>
      </c>
      <c r="G4" s="229" t="s">
        <v>389</v>
      </c>
      <c r="I4" s="1207" t="s">
        <v>382</v>
      </c>
      <c r="J4" s="1209" t="s">
        <v>117</v>
      </c>
      <c r="K4" s="1210"/>
      <c r="L4" s="1211"/>
      <c r="M4" s="1212">
        <v>56</v>
      </c>
      <c r="N4" s="1213"/>
      <c r="O4" s="1212">
        <v>51</v>
      </c>
      <c r="P4" s="1213"/>
      <c r="Q4" s="1212">
        <v>13491</v>
      </c>
      <c r="R4" s="1214"/>
      <c r="S4" s="421"/>
    </row>
    <row r="5" spans="1:20" s="119" customFormat="1" ht="16.5" customHeight="1">
      <c r="A5" s="224" t="s">
        <v>359</v>
      </c>
      <c r="B5" s="225" t="s">
        <v>390</v>
      </c>
      <c r="C5" s="226" t="s">
        <v>391</v>
      </c>
      <c r="D5" s="227" t="s">
        <v>392</v>
      </c>
      <c r="E5" s="226" t="s">
        <v>393</v>
      </c>
      <c r="F5" s="230" t="s">
        <v>394</v>
      </c>
      <c r="G5" s="229" t="s">
        <v>395</v>
      </c>
      <c r="I5" s="1208"/>
      <c r="J5" s="1215" t="s">
        <v>118</v>
      </c>
      <c r="K5" s="1107"/>
      <c r="L5" s="1216"/>
      <c r="M5" s="1217">
        <v>33</v>
      </c>
      <c r="N5" s="1218"/>
      <c r="O5" s="1217">
        <v>29</v>
      </c>
      <c r="P5" s="1218"/>
      <c r="Q5" s="1217">
        <v>9777</v>
      </c>
      <c r="R5" s="1219"/>
      <c r="S5" s="421"/>
    </row>
    <row r="6" spans="1:20" s="119" customFormat="1" ht="16.5" customHeight="1">
      <c r="A6" s="224" t="s">
        <v>378</v>
      </c>
      <c r="B6" s="225" t="s">
        <v>396</v>
      </c>
      <c r="C6" s="226" t="s">
        <v>397</v>
      </c>
      <c r="D6" s="227" t="s">
        <v>398</v>
      </c>
      <c r="E6" s="226" t="s">
        <v>399</v>
      </c>
      <c r="F6" s="230" t="s">
        <v>431</v>
      </c>
      <c r="G6" s="229" t="s">
        <v>400</v>
      </c>
      <c r="I6" s="1208"/>
      <c r="J6" s="1215" t="s">
        <v>119</v>
      </c>
      <c r="K6" s="1107"/>
      <c r="L6" s="1216"/>
      <c r="M6" s="1217">
        <v>23</v>
      </c>
      <c r="N6" s="1218"/>
      <c r="O6" s="1217">
        <v>22</v>
      </c>
      <c r="P6" s="1218"/>
      <c r="Q6" s="1217">
        <v>3714</v>
      </c>
      <c r="R6" s="1219"/>
      <c r="S6" s="421"/>
    </row>
    <row r="7" spans="1:20" s="119" customFormat="1" ht="16.5" customHeight="1">
      <c r="A7" s="231" t="s">
        <v>379</v>
      </c>
      <c r="B7" s="225" t="s">
        <v>432</v>
      </c>
      <c r="C7" s="226" t="s">
        <v>433</v>
      </c>
      <c r="D7" s="227" t="s">
        <v>434</v>
      </c>
      <c r="E7" s="226" t="s">
        <v>435</v>
      </c>
      <c r="F7" s="230" t="s">
        <v>436</v>
      </c>
      <c r="G7" s="229" t="s">
        <v>437</v>
      </c>
      <c r="I7" s="850"/>
      <c r="J7" s="1220" t="s">
        <v>120</v>
      </c>
      <c r="K7" s="1095"/>
      <c r="L7" s="1221"/>
      <c r="M7" s="1222">
        <v>0</v>
      </c>
      <c r="N7" s="1223"/>
      <c r="O7" s="1222">
        <v>0</v>
      </c>
      <c r="P7" s="1223"/>
      <c r="Q7" s="1222">
        <v>0</v>
      </c>
      <c r="R7" s="1224"/>
      <c r="S7" s="421"/>
    </row>
    <row r="8" spans="1:20" s="119" customFormat="1" ht="16.5" customHeight="1">
      <c r="A8" s="231" t="s">
        <v>413</v>
      </c>
      <c r="B8" s="232" t="s">
        <v>438</v>
      </c>
      <c r="C8" s="233" t="s">
        <v>439</v>
      </c>
      <c r="D8" s="233" t="s">
        <v>440</v>
      </c>
      <c r="E8" s="234" t="s">
        <v>441</v>
      </c>
      <c r="F8" s="235" t="s">
        <v>442</v>
      </c>
      <c r="G8" s="236" t="s">
        <v>443</v>
      </c>
      <c r="H8" s="237"/>
      <c r="I8" s="1227" t="s">
        <v>379</v>
      </c>
      <c r="J8" s="1209" t="s">
        <v>117</v>
      </c>
      <c r="K8" s="1210"/>
      <c r="L8" s="1211"/>
      <c r="M8" s="1212">
        <v>61</v>
      </c>
      <c r="N8" s="1213"/>
      <c r="O8" s="1212">
        <v>57</v>
      </c>
      <c r="P8" s="1213"/>
      <c r="Q8" s="1212">
        <v>14514</v>
      </c>
      <c r="R8" s="1214"/>
      <c r="S8" s="421"/>
    </row>
    <row r="9" spans="1:20" s="119" customFormat="1" ht="16.5" customHeight="1">
      <c r="A9" s="1225" t="s">
        <v>329</v>
      </c>
      <c r="B9" s="1225"/>
      <c r="C9" s="1225"/>
      <c r="D9" s="1225"/>
      <c r="E9" s="1225"/>
      <c r="F9" s="421"/>
      <c r="G9" s="421"/>
      <c r="I9" s="1208"/>
      <c r="J9" s="1215" t="s">
        <v>118</v>
      </c>
      <c r="K9" s="1107"/>
      <c r="L9" s="1216"/>
      <c r="M9" s="1217">
        <v>34</v>
      </c>
      <c r="N9" s="1218"/>
      <c r="O9" s="1217">
        <v>31</v>
      </c>
      <c r="P9" s="1218"/>
      <c r="Q9" s="1217">
        <v>10314</v>
      </c>
      <c r="R9" s="1219"/>
      <c r="S9" s="421"/>
    </row>
    <row r="10" spans="1:20" s="116" customFormat="1" ht="16.5" customHeight="1">
      <c r="A10" s="1226"/>
      <c r="B10" s="1226"/>
      <c r="C10" s="1226"/>
      <c r="D10" s="1226"/>
      <c r="E10" s="1226"/>
      <c r="F10" s="421"/>
      <c r="G10" s="421"/>
      <c r="I10" s="1208"/>
      <c r="J10" s="1215" t="s">
        <v>119</v>
      </c>
      <c r="K10" s="1107"/>
      <c r="L10" s="1216"/>
      <c r="M10" s="1217">
        <v>27</v>
      </c>
      <c r="N10" s="1218"/>
      <c r="O10" s="1217">
        <v>26</v>
      </c>
      <c r="P10" s="1218"/>
      <c r="Q10" s="1217">
        <v>4200</v>
      </c>
      <c r="R10" s="1219"/>
      <c r="S10" s="6"/>
    </row>
    <row r="11" spans="1:20" s="116" customFormat="1" ht="16.5" customHeight="1">
      <c r="A11" s="483"/>
      <c r="B11" s="483"/>
      <c r="C11" s="483"/>
      <c r="D11" s="483"/>
      <c r="E11" s="483"/>
      <c r="F11" s="421"/>
      <c r="G11" s="421"/>
      <c r="I11" s="850"/>
      <c r="J11" s="1220" t="s">
        <v>120</v>
      </c>
      <c r="K11" s="1095"/>
      <c r="L11" s="1221"/>
      <c r="M11" s="1222">
        <v>0</v>
      </c>
      <c r="N11" s="1223"/>
      <c r="O11" s="1222">
        <v>0</v>
      </c>
      <c r="P11" s="1223"/>
      <c r="Q11" s="1222">
        <v>0</v>
      </c>
      <c r="R11" s="1224"/>
      <c r="S11" s="6"/>
    </row>
    <row r="12" spans="1:20" s="119" customFormat="1" ht="16.5" customHeight="1">
      <c r="A12" s="360" t="s">
        <v>318</v>
      </c>
      <c r="B12" s="116"/>
      <c r="C12" s="116"/>
      <c r="D12" s="116"/>
      <c r="E12" s="116"/>
      <c r="F12" s="116"/>
      <c r="G12" s="116"/>
      <c r="I12" s="1227" t="s">
        <v>413</v>
      </c>
      <c r="J12" s="1209" t="s">
        <v>117</v>
      </c>
      <c r="K12" s="1210"/>
      <c r="L12" s="1211"/>
      <c r="M12" s="1212">
        <v>61</v>
      </c>
      <c r="N12" s="1213"/>
      <c r="O12" s="1212">
        <v>57</v>
      </c>
      <c r="P12" s="1213"/>
      <c r="Q12" s="1212">
        <v>16189</v>
      </c>
      <c r="R12" s="1214"/>
      <c r="S12" s="421"/>
    </row>
    <row r="13" spans="1:20" s="119" customFormat="1" ht="16.5" customHeight="1" thickBot="1">
      <c r="A13" s="104"/>
      <c r="B13" s="104"/>
      <c r="C13" s="104"/>
      <c r="D13" s="104"/>
      <c r="E13" s="104"/>
      <c r="F13" s="104"/>
      <c r="G13" s="217" t="s">
        <v>76</v>
      </c>
      <c r="I13" s="1208"/>
      <c r="J13" s="1215" t="s">
        <v>118</v>
      </c>
      <c r="K13" s="1107"/>
      <c r="L13" s="1216"/>
      <c r="M13" s="1217">
        <v>36</v>
      </c>
      <c r="N13" s="1218"/>
      <c r="O13" s="1217">
        <v>34</v>
      </c>
      <c r="P13" s="1218"/>
      <c r="Q13" s="1217">
        <v>11337</v>
      </c>
      <c r="R13" s="1219"/>
      <c r="S13" s="421"/>
      <c r="T13" s="6"/>
    </row>
    <row r="14" spans="1:20" s="119" customFormat="1" ht="16.5" customHeight="1">
      <c r="A14" s="408" t="s">
        <v>3</v>
      </c>
      <c r="B14" s="1063" t="s">
        <v>6</v>
      </c>
      <c r="C14" s="1228"/>
      <c r="D14" s="1229" t="s">
        <v>81</v>
      </c>
      <c r="E14" s="1230"/>
      <c r="F14" s="1229" t="s">
        <v>82</v>
      </c>
      <c r="G14" s="1231"/>
      <c r="I14" s="1208"/>
      <c r="J14" s="1215" t="s">
        <v>119</v>
      </c>
      <c r="K14" s="1107"/>
      <c r="L14" s="1216"/>
      <c r="M14" s="1217">
        <v>25</v>
      </c>
      <c r="N14" s="1218"/>
      <c r="O14" s="1217">
        <v>23</v>
      </c>
      <c r="P14" s="1218"/>
      <c r="Q14" s="1217">
        <v>4852</v>
      </c>
      <c r="R14" s="1219"/>
      <c r="S14" s="421"/>
      <c r="T14" s="405"/>
    </row>
    <row r="15" spans="1:20" s="119" customFormat="1" ht="16.5" customHeight="1">
      <c r="A15" s="653" t="s">
        <v>412</v>
      </c>
      <c r="B15" s="1232" t="s">
        <v>350</v>
      </c>
      <c r="C15" s="1233"/>
      <c r="D15" s="1234" t="s">
        <v>351</v>
      </c>
      <c r="E15" s="1235"/>
      <c r="F15" s="1234" t="s">
        <v>352</v>
      </c>
      <c r="G15" s="1236"/>
      <c r="I15" s="850"/>
      <c r="J15" s="1220" t="s">
        <v>120</v>
      </c>
      <c r="K15" s="1095"/>
      <c r="L15" s="1221"/>
      <c r="M15" s="1222">
        <v>0</v>
      </c>
      <c r="N15" s="1223"/>
      <c r="O15" s="1222">
        <v>0</v>
      </c>
      <c r="P15" s="1223"/>
      <c r="Q15" s="1222">
        <v>0</v>
      </c>
      <c r="R15" s="1224"/>
      <c r="S15" s="421"/>
    </row>
    <row r="16" spans="1:20" s="119" customFormat="1" ht="16.5" customHeight="1">
      <c r="A16" s="653" t="s">
        <v>359</v>
      </c>
      <c r="B16" s="1237" t="s">
        <v>369</v>
      </c>
      <c r="C16" s="1238"/>
      <c r="D16" s="1239" t="s">
        <v>370</v>
      </c>
      <c r="E16" s="1240"/>
      <c r="F16" s="1239" t="s">
        <v>371</v>
      </c>
      <c r="G16" s="1241"/>
      <c r="I16" s="239" t="s">
        <v>80</v>
      </c>
      <c r="J16" s="421"/>
      <c r="K16" s="421"/>
      <c r="L16" s="421"/>
      <c r="M16" s="421"/>
      <c r="N16" s="421"/>
      <c r="O16" s="421"/>
      <c r="P16" s="421"/>
      <c r="Q16" s="421"/>
      <c r="R16" s="421"/>
      <c r="S16" s="421"/>
    </row>
    <row r="17" spans="1:20" s="119" customFormat="1" ht="16.5" customHeight="1">
      <c r="A17" s="653" t="s">
        <v>378</v>
      </c>
      <c r="B17" s="1237" t="s">
        <v>372</v>
      </c>
      <c r="C17" s="1238"/>
      <c r="D17" s="1239" t="s">
        <v>401</v>
      </c>
      <c r="E17" s="1240"/>
      <c r="F17" s="1239" t="s">
        <v>402</v>
      </c>
      <c r="G17" s="1241"/>
      <c r="S17" s="421"/>
    </row>
    <row r="18" spans="1:20" s="119" customFormat="1" ht="16.5" customHeight="1">
      <c r="A18" s="653" t="s">
        <v>379</v>
      </c>
      <c r="B18" s="1237" t="s">
        <v>403</v>
      </c>
      <c r="C18" s="1238"/>
      <c r="D18" s="1239" t="s">
        <v>404</v>
      </c>
      <c r="E18" s="1240"/>
      <c r="F18" s="1239" t="s">
        <v>405</v>
      </c>
      <c r="G18" s="1241"/>
      <c r="I18" s="360" t="s">
        <v>306</v>
      </c>
      <c r="J18" s="116"/>
      <c r="K18" s="116"/>
      <c r="L18" s="116"/>
      <c r="M18" s="116"/>
      <c r="N18" s="116"/>
      <c r="O18" s="116"/>
      <c r="P18" s="116"/>
      <c r="Q18" s="116"/>
      <c r="S18" s="421"/>
    </row>
    <row r="19" spans="1:20" s="119" customFormat="1" ht="16.5" customHeight="1" thickBot="1">
      <c r="A19" s="653" t="s">
        <v>413</v>
      </c>
      <c r="B19" s="1242" t="s">
        <v>444</v>
      </c>
      <c r="C19" s="1243"/>
      <c r="D19" s="1244" t="s">
        <v>445</v>
      </c>
      <c r="E19" s="1245"/>
      <c r="F19" s="1244" t="s">
        <v>446</v>
      </c>
      <c r="G19" s="1246"/>
      <c r="I19" s="104"/>
      <c r="J19" s="104"/>
      <c r="K19" s="104"/>
      <c r="L19" s="104"/>
      <c r="M19" s="104"/>
      <c r="N19" s="117"/>
      <c r="O19" s="117"/>
      <c r="P19" s="117"/>
      <c r="Q19" s="428" t="s">
        <v>267</v>
      </c>
      <c r="S19" s="421"/>
    </row>
    <row r="20" spans="1:20" s="119" customFormat="1" ht="16.5" customHeight="1">
      <c r="A20" s="1225" t="s">
        <v>406</v>
      </c>
      <c r="B20" s="1225"/>
      <c r="C20" s="1225"/>
      <c r="D20" s="1225"/>
      <c r="E20" s="1225"/>
      <c r="F20" s="1225"/>
      <c r="G20" s="1225"/>
      <c r="I20" s="840" t="s">
        <v>236</v>
      </c>
      <c r="J20" s="1247"/>
      <c r="K20" s="1231"/>
      <c r="L20" s="1247" t="s">
        <v>126</v>
      </c>
      <c r="M20" s="1247"/>
      <c r="N20" s="1230"/>
      <c r="O20" s="1229" t="s">
        <v>127</v>
      </c>
      <c r="P20" s="1247"/>
      <c r="Q20" s="1231"/>
      <c r="S20" s="421"/>
      <c r="T20" s="421"/>
    </row>
    <row r="21" spans="1:20" s="421" customFormat="1" ht="16.5" customHeight="1">
      <c r="A21" s="1226"/>
      <c r="B21" s="1226"/>
      <c r="C21" s="1226"/>
      <c r="D21" s="1226"/>
      <c r="E21" s="1226"/>
      <c r="F21" s="1226"/>
      <c r="G21" s="1226"/>
      <c r="I21" s="1227" t="s">
        <v>447</v>
      </c>
      <c r="J21" s="1249" t="s">
        <v>268</v>
      </c>
      <c r="K21" s="1055"/>
      <c r="L21" s="1054">
        <v>128</v>
      </c>
      <c r="M21" s="1054"/>
      <c r="N21" s="1250"/>
      <c r="O21" s="1249">
        <v>11</v>
      </c>
      <c r="P21" s="1054"/>
      <c r="Q21" s="1055"/>
      <c r="R21" s="119"/>
      <c r="T21" s="119"/>
    </row>
    <row r="22" spans="1:20" s="119" customFormat="1" ht="16.5" customHeight="1">
      <c r="F22" s="421"/>
      <c r="G22" s="421"/>
      <c r="I22" s="1248"/>
      <c r="J22" s="1251" t="s">
        <v>269</v>
      </c>
      <c r="K22" s="1252"/>
      <c r="L22" s="1054">
        <v>365</v>
      </c>
      <c r="M22" s="1054"/>
      <c r="N22" s="1250"/>
      <c r="O22" s="612"/>
      <c r="P22" s="608">
        <v>260</v>
      </c>
      <c r="Q22" s="609"/>
      <c r="S22" s="421"/>
    </row>
    <row r="23" spans="1:20" s="119" customFormat="1" ht="16.5" customHeight="1">
      <c r="A23" s="360" t="s">
        <v>319</v>
      </c>
      <c r="B23" s="116"/>
      <c r="C23" s="116"/>
      <c r="D23" s="116"/>
      <c r="E23" s="116"/>
      <c r="F23" s="421"/>
      <c r="G23" s="421"/>
      <c r="I23" s="1227" t="s">
        <v>428</v>
      </c>
      <c r="J23" s="1249" t="s">
        <v>268</v>
      </c>
      <c r="K23" s="1055"/>
      <c r="L23" s="1256">
        <v>132</v>
      </c>
      <c r="M23" s="1257"/>
      <c r="N23" s="1258"/>
      <c r="O23" s="1259">
        <v>18</v>
      </c>
      <c r="P23" s="1257"/>
      <c r="Q23" s="1260"/>
      <c r="S23" s="421"/>
    </row>
    <row r="24" spans="1:20" s="119" customFormat="1" ht="16.5" customHeight="1" thickBot="1">
      <c r="A24" s="241"/>
      <c r="B24" s="242"/>
      <c r="C24" s="421"/>
      <c r="D24" s="421"/>
      <c r="E24" s="217" t="s">
        <v>76</v>
      </c>
      <c r="F24" s="421"/>
      <c r="G24" s="421"/>
      <c r="I24" s="1248"/>
      <c r="J24" s="1249" t="s">
        <v>269</v>
      </c>
      <c r="K24" s="1261"/>
      <c r="L24" s="863">
        <v>352</v>
      </c>
      <c r="M24" s="1132"/>
      <c r="N24" s="1262"/>
      <c r="O24" s="1251">
        <v>360</v>
      </c>
      <c r="P24" s="1263"/>
      <c r="Q24" s="1252"/>
    </row>
    <row r="25" spans="1:20" s="119" customFormat="1" ht="16.5" customHeight="1">
      <c r="A25" s="218" t="s">
        <v>3</v>
      </c>
      <c r="B25" s="243" t="s">
        <v>6</v>
      </c>
      <c r="C25" s="431" t="s">
        <v>84</v>
      </c>
      <c r="D25" s="431" t="s">
        <v>85</v>
      </c>
      <c r="E25" s="223" t="s">
        <v>86</v>
      </c>
      <c r="F25" s="9"/>
      <c r="G25" s="9"/>
      <c r="I25" s="1253" t="s">
        <v>448</v>
      </c>
      <c r="J25" s="1254"/>
      <c r="K25" s="1254"/>
      <c r="L25" s="1254"/>
      <c r="M25" s="1254"/>
      <c r="N25" s="1254"/>
      <c r="O25" s="1254"/>
      <c r="P25" s="1254"/>
      <c r="Q25" s="534"/>
    </row>
    <row r="26" spans="1:20" s="119" customFormat="1" ht="16.5" customHeight="1">
      <c r="A26" s="238" t="s">
        <v>430</v>
      </c>
      <c r="B26" s="245">
        <v>412</v>
      </c>
      <c r="C26" s="246">
        <v>21</v>
      </c>
      <c r="D26" s="246">
        <v>327</v>
      </c>
      <c r="E26" s="247">
        <v>64</v>
      </c>
      <c r="F26" s="6"/>
      <c r="G26" s="6"/>
      <c r="I26" s="1255"/>
      <c r="J26" s="1255"/>
      <c r="K26" s="1255"/>
      <c r="L26" s="1255"/>
      <c r="M26" s="1255"/>
      <c r="N26" s="1255"/>
      <c r="O26" s="1255"/>
      <c r="P26" s="1255"/>
      <c r="Q26" s="535"/>
    </row>
    <row r="27" spans="1:20" s="119" customFormat="1" ht="16.5" customHeight="1">
      <c r="A27" s="238" t="s">
        <v>359</v>
      </c>
      <c r="B27" s="248">
        <v>451</v>
      </c>
      <c r="C27" s="249">
        <v>21</v>
      </c>
      <c r="D27" s="249">
        <v>360</v>
      </c>
      <c r="E27" s="247">
        <v>70</v>
      </c>
      <c r="F27" s="11"/>
      <c r="G27" s="11"/>
    </row>
    <row r="28" spans="1:20" s="119" customFormat="1" ht="16.5" customHeight="1">
      <c r="A28" s="238" t="s">
        <v>378</v>
      </c>
      <c r="B28" s="248">
        <v>495</v>
      </c>
      <c r="C28" s="249">
        <v>20</v>
      </c>
      <c r="D28" s="249">
        <v>404</v>
      </c>
      <c r="E28" s="247">
        <v>71</v>
      </c>
      <c r="F28" s="11"/>
      <c r="G28" s="11"/>
    </row>
    <row r="29" spans="1:20" s="119" customFormat="1" ht="16.5" customHeight="1">
      <c r="A29" s="240" t="s">
        <v>379</v>
      </c>
      <c r="B29" s="248">
        <v>511</v>
      </c>
      <c r="C29" s="249">
        <v>20</v>
      </c>
      <c r="D29" s="249">
        <v>419</v>
      </c>
      <c r="E29" s="247">
        <v>72</v>
      </c>
      <c r="F29" s="11"/>
      <c r="G29" s="11"/>
    </row>
    <row r="30" spans="1:20" s="119" customFormat="1" ht="16.5" customHeight="1">
      <c r="A30" s="240" t="s">
        <v>413</v>
      </c>
      <c r="B30" s="250">
        <v>577</v>
      </c>
      <c r="C30" s="251">
        <v>18</v>
      </c>
      <c r="D30" s="251">
        <v>472</v>
      </c>
      <c r="E30" s="252">
        <v>87</v>
      </c>
      <c r="F30" s="11"/>
      <c r="G30" s="11"/>
    </row>
    <row r="31" spans="1:20" s="119" customFormat="1" ht="11.25" customHeight="1">
      <c r="A31" s="244" t="s">
        <v>83</v>
      </c>
      <c r="B31" s="11"/>
      <c r="C31" s="11"/>
      <c r="D31" s="11"/>
      <c r="E31" s="32"/>
      <c r="F31" s="11"/>
      <c r="G31" s="11"/>
    </row>
    <row r="32" spans="1:20" s="119" customFormat="1" ht="16.5" customHeight="1">
      <c r="A32" s="11"/>
      <c r="B32" s="11"/>
      <c r="C32" s="11"/>
      <c r="D32" s="11"/>
      <c r="E32" s="11"/>
      <c r="F32" s="11"/>
      <c r="G32" s="11"/>
      <c r="R32" s="121"/>
      <c r="S32" s="421"/>
    </row>
    <row r="33" spans="1:19" s="119" customFormat="1" ht="12" customHeight="1">
      <c r="A33" s="11"/>
      <c r="B33" s="11"/>
      <c r="C33" s="11"/>
      <c r="D33" s="11"/>
      <c r="E33" s="11"/>
      <c r="F33" s="11"/>
      <c r="G33" s="11"/>
      <c r="R33" s="121"/>
      <c r="S33" s="421"/>
    </row>
    <row r="34" spans="1:19" s="119" customFormat="1" ht="18" customHeight="1">
      <c r="A34" s="11"/>
      <c r="B34" s="11"/>
      <c r="C34" s="11"/>
      <c r="D34" s="11"/>
      <c r="E34" s="11"/>
      <c r="F34" s="11"/>
      <c r="G34" s="11"/>
      <c r="Q34" s="121"/>
      <c r="R34" s="121"/>
      <c r="S34" s="421"/>
    </row>
    <row r="35" spans="1:19" s="119" customFormat="1" ht="18" customHeight="1">
      <c r="A35" s="11"/>
      <c r="B35" s="11"/>
      <c r="C35" s="11"/>
      <c r="D35" s="11"/>
      <c r="E35" s="11"/>
      <c r="F35" s="11"/>
      <c r="G35" s="11"/>
      <c r="Q35" s="121"/>
      <c r="R35" s="121"/>
      <c r="S35" s="421"/>
    </row>
    <row r="36" spans="1:19" s="119" customFormat="1" ht="18" customHeight="1">
      <c r="A36" s="11"/>
      <c r="B36" s="11"/>
      <c r="C36" s="11"/>
      <c r="D36" s="11"/>
      <c r="E36" s="11"/>
      <c r="F36" s="11"/>
      <c r="G36" s="11"/>
      <c r="Q36" s="121"/>
      <c r="R36" s="121"/>
      <c r="S36" s="421"/>
    </row>
    <row r="37" spans="1:19" s="119" customFormat="1" ht="18" customHeight="1">
      <c r="A37" s="11"/>
      <c r="B37" s="11"/>
      <c r="C37" s="11"/>
      <c r="D37" s="11"/>
      <c r="E37" s="11"/>
      <c r="F37" s="11"/>
      <c r="G37" s="11"/>
      <c r="Q37" s="121"/>
      <c r="R37" s="121"/>
      <c r="S37" s="421"/>
    </row>
    <row r="38" spans="1:19" s="119" customFormat="1" ht="18" customHeight="1">
      <c r="A38" s="11"/>
      <c r="B38" s="11"/>
      <c r="C38" s="11"/>
      <c r="D38" s="11"/>
      <c r="E38" s="11"/>
      <c r="F38" s="11"/>
      <c r="G38" s="11"/>
      <c r="Q38" s="121"/>
      <c r="R38" s="121"/>
      <c r="S38" s="421"/>
    </row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8:18" s="11" customFormat="1" ht="18" customHeight="1"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</row>
    <row r="50" spans="8:18" s="11" customFormat="1" ht="18" customHeight="1"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</row>
    <row r="51" spans="8:18" s="11" customFormat="1" ht="18" customHeight="1"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</row>
    <row r="52" spans="8:18" s="11" customFormat="1" ht="18" customHeight="1"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</row>
    <row r="53" spans="8:18" s="11" customFormat="1" ht="18" customHeight="1"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</row>
    <row r="54" spans="8:18" s="11" customFormat="1" ht="18" customHeight="1"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</row>
    <row r="55" spans="8:18" s="11" customFormat="1" ht="18" customHeight="1"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</row>
    <row r="56" spans="8:18" s="11" customFormat="1" ht="18" customHeight="1"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8:18" s="11" customFormat="1" ht="18" customHeight="1"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8:18" s="11" customFormat="1" ht="18" customHeight="1"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</row>
    <row r="59" spans="8:18" s="11" customFormat="1" ht="18" customHeight="1"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</row>
    <row r="60" spans="8:18" s="11" customFormat="1" ht="18" customHeight="1"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</row>
    <row r="61" spans="8:18" s="11" customFormat="1" ht="18" customHeight="1"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</row>
    <row r="62" spans="8:18" s="11" customFormat="1" ht="18" customHeight="1"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</row>
    <row r="63" spans="8:18" s="11" customFormat="1" ht="18" customHeight="1"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</row>
    <row r="64" spans="8:18" s="11" customFormat="1" ht="18" customHeight="1"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</row>
    <row r="65" spans="8:18" s="11" customFormat="1" ht="18" customHeight="1"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</row>
    <row r="66" spans="8:18" s="11" customFormat="1" ht="18" customHeight="1"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</row>
    <row r="67" spans="8:18" s="11" customFormat="1" ht="18" customHeight="1"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</row>
    <row r="68" spans="8:18" s="11" customFormat="1" ht="18" customHeight="1"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</row>
    <row r="69" spans="8:18" s="11" customFormat="1" ht="18" customHeight="1"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</row>
    <row r="70" spans="8:18" s="11" customFormat="1" ht="18" customHeight="1"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</row>
    <row r="71" spans="8:18" s="11" customFormat="1" ht="18" customHeight="1"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</row>
    <row r="72" spans="8:18" s="11" customFormat="1" ht="18" customHeight="1"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</row>
    <row r="73" spans="8:18" s="11" customFormat="1" ht="18" customHeight="1"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</row>
    <row r="74" spans="8:18" s="11" customFormat="1" ht="18" customHeight="1"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</row>
    <row r="75" spans="8:18" s="11" customFormat="1" ht="18" customHeight="1"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</row>
    <row r="76" spans="8:18" s="11" customFormat="1" ht="18" customHeight="1"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8:18" s="11" customFormat="1" ht="18" customHeight="1"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</row>
    <row r="78" spans="8:18" s="11" customFormat="1" ht="18" customHeight="1"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</row>
    <row r="79" spans="8:18" s="11" customFormat="1" ht="18" customHeight="1"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</row>
    <row r="80" spans="8:18" s="11" customFormat="1" ht="18" customHeight="1"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</row>
    <row r="81" spans="8:18" s="11" customFormat="1" ht="18" customHeight="1"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</row>
    <row r="82" spans="8:18" s="11" customFormat="1" ht="18" customHeight="1"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</row>
    <row r="83" spans="8:18" s="11" customFormat="1" ht="18" customHeight="1"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</row>
    <row r="84" spans="8:18" s="11" customFormat="1" ht="18" customHeight="1"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</row>
    <row r="85" spans="8:18" s="11" customFormat="1" ht="18" customHeight="1"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</row>
    <row r="86" spans="8:18" s="11" customFormat="1" ht="18" customHeight="1"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</row>
    <row r="87" spans="8:18" s="11" customFormat="1" ht="18" customHeight="1"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</row>
    <row r="88" spans="8:18" s="11" customFormat="1" ht="18" customHeight="1"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</row>
    <row r="89" spans="8:18" s="11" customFormat="1" ht="18" customHeight="1"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</row>
    <row r="90" spans="8:18" s="11" customFormat="1" ht="18" customHeight="1"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</row>
    <row r="91" spans="8:18" s="11" customFormat="1" ht="18" customHeight="1"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</row>
    <row r="92" spans="8:18" s="11" customFormat="1" ht="18" customHeight="1"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</row>
    <row r="93" spans="8:18" s="11" customFormat="1" ht="18" customHeight="1"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</row>
    <row r="94" spans="8:18" s="11" customFormat="1" ht="18" customHeight="1"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</row>
    <row r="95" spans="8:18" s="11" customFormat="1" ht="18" customHeight="1"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  <row r="96" spans="8:18" s="11" customFormat="1" ht="18" customHeight="1"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</row>
    <row r="97" spans="8:18" s="11" customFormat="1" ht="18" customHeight="1"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</row>
    <row r="98" spans="8:18" s="11" customFormat="1" ht="18" customHeight="1"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</row>
    <row r="99" spans="8:18" s="11" customFormat="1" ht="18" customHeight="1"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</row>
    <row r="100" spans="8:18" s="11" customFormat="1" ht="18" customHeight="1"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</row>
    <row r="101" spans="8:18" s="11" customFormat="1" ht="18" customHeight="1"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</row>
    <row r="102" spans="8:18" s="11" customFormat="1" ht="18" customHeight="1"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</row>
    <row r="103" spans="8:18" s="11" customFormat="1" ht="18" customHeight="1"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</row>
    <row r="104" spans="8:18" s="11" customFormat="1" ht="18" customHeight="1"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</row>
    <row r="105" spans="8:18" s="11" customFormat="1" ht="18" customHeight="1"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</row>
    <row r="106" spans="8:18" s="11" customFormat="1" ht="18" customHeight="1"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</row>
    <row r="107" spans="8:18" s="11" customFormat="1" ht="18" customHeight="1"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</row>
    <row r="108" spans="8:18" s="11" customFormat="1" ht="18" customHeight="1"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</row>
    <row r="109" spans="8:18" s="11" customFormat="1" ht="18" customHeight="1"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</row>
    <row r="110" spans="8:18" s="11" customFormat="1" ht="18" customHeight="1"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</row>
    <row r="111" spans="8:18" s="11" customFormat="1" ht="18" customHeight="1"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</row>
    <row r="112" spans="8:18" s="11" customFormat="1" ht="18" customHeight="1"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</row>
    <row r="113" spans="8:18" s="11" customFormat="1" ht="18" customHeight="1"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</row>
    <row r="114" spans="8:18" s="11" customFormat="1" ht="18" customHeight="1"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</row>
    <row r="115" spans="8:18" s="11" customFormat="1" ht="18" customHeight="1"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</row>
    <row r="116" spans="8:18" s="11" customFormat="1" ht="18" customHeight="1"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</row>
    <row r="117" spans="8:18" s="11" customFormat="1" ht="18" customHeight="1"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</row>
    <row r="118" spans="8:18" s="11" customFormat="1" ht="18" customHeight="1"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</row>
    <row r="119" spans="8:18" s="11" customFormat="1" ht="18" customHeight="1"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</row>
    <row r="120" spans="8:18" s="11" customFormat="1" ht="18" customHeight="1"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</row>
    <row r="121" spans="8:18" s="11" customFormat="1" ht="18" customHeight="1"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</row>
    <row r="122" spans="8:18" s="11" customFormat="1" ht="18" customHeight="1"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</row>
    <row r="123" spans="8:18" s="11" customFormat="1" ht="18" customHeight="1"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</row>
    <row r="124" spans="8:18" s="11" customFormat="1" ht="18" customHeight="1"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</row>
    <row r="125" spans="8:18" s="11" customFormat="1" ht="18" customHeight="1"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</row>
    <row r="126" spans="8:18" s="11" customFormat="1" ht="18" customHeight="1"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</row>
    <row r="127" spans="8:18" s="11" customFormat="1" ht="18" customHeight="1"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</row>
    <row r="128" spans="8:18" s="11" customFormat="1" ht="18" customHeight="1"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</row>
    <row r="129" spans="8:18" s="11" customFormat="1" ht="18" customHeight="1"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</row>
    <row r="130" spans="8:18" s="11" customFormat="1" ht="18" customHeight="1"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</row>
    <row r="131" spans="8:18" s="11" customFormat="1" ht="18" customHeight="1"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</row>
    <row r="132" spans="8:18" s="11" customFormat="1" ht="18" customHeight="1"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</row>
    <row r="133" spans="8:18" s="11" customFormat="1" ht="18" customHeight="1"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</row>
    <row r="134" spans="8:18" s="11" customFormat="1" ht="18" customHeight="1"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</row>
    <row r="135" spans="8:18" s="11" customFormat="1" ht="18" customHeight="1"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</row>
    <row r="136" spans="8:18" s="11" customFormat="1" ht="18" customHeight="1"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</row>
    <row r="137" spans="8:18" s="11" customFormat="1" ht="18" customHeight="1"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</row>
    <row r="138" spans="8:18" s="11" customFormat="1" ht="18" customHeight="1"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</row>
    <row r="139" spans="8:18" s="11" customFormat="1" ht="18" customHeight="1"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</row>
    <row r="140" spans="8:18" s="11" customFormat="1" ht="18" customHeight="1"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</row>
    <row r="141" spans="8:18" s="11" customFormat="1" ht="18" customHeight="1"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</row>
    <row r="142" spans="8:18" s="11" customFormat="1" ht="18" customHeight="1"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</row>
    <row r="143" spans="8:18" s="11" customFormat="1" ht="18" customHeight="1"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</row>
    <row r="144" spans="8:18" s="11" customFormat="1" ht="18" customHeight="1"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</row>
    <row r="145" spans="8:18" s="11" customFormat="1" ht="18" customHeight="1"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</row>
    <row r="146" spans="8:18" s="11" customFormat="1" ht="18" customHeight="1"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</row>
    <row r="147" spans="8:18" s="11" customFormat="1" ht="18" customHeight="1"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</row>
    <row r="148" spans="8:18" s="11" customFormat="1" ht="18" customHeight="1"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</row>
    <row r="149" spans="8:18" s="11" customFormat="1" ht="18" customHeight="1"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</row>
    <row r="150" spans="8:18" s="11" customFormat="1" ht="18" customHeight="1"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</row>
    <row r="151" spans="8:18" s="11" customFormat="1" ht="18" customHeight="1"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</row>
    <row r="152" spans="8:18" s="11" customFormat="1" ht="18" customHeight="1"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</row>
    <row r="153" spans="8:18" s="11" customFormat="1" ht="18" customHeight="1"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</row>
    <row r="154" spans="8:18" s="11" customFormat="1" ht="18" customHeight="1"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</row>
    <row r="155" spans="8:18" s="11" customFormat="1" ht="18" customHeight="1"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</row>
    <row r="156" spans="8:18" s="11" customFormat="1" ht="18" customHeight="1"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</row>
    <row r="157" spans="8:18" s="11" customFormat="1" ht="18" customHeight="1"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</row>
    <row r="158" spans="8:18" s="11" customFormat="1" ht="18" customHeight="1"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</row>
    <row r="159" spans="8:18" s="11" customFormat="1" ht="18" customHeight="1"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</row>
  </sheetData>
  <mergeCells count="92">
    <mergeCell ref="I25:P26"/>
    <mergeCell ref="I23:I24"/>
    <mergeCell ref="J23:K23"/>
    <mergeCell ref="L23:N23"/>
    <mergeCell ref="O23:Q23"/>
    <mergeCell ref="J24:K24"/>
    <mergeCell ref="L24:N24"/>
    <mergeCell ref="O24:Q24"/>
    <mergeCell ref="A20:G21"/>
    <mergeCell ref="I20:K20"/>
    <mergeCell ref="L20:N20"/>
    <mergeCell ref="O20:Q20"/>
    <mergeCell ref="I21:I22"/>
    <mergeCell ref="J21:K21"/>
    <mergeCell ref="L21:N21"/>
    <mergeCell ref="O21:Q21"/>
    <mergeCell ref="J22:K22"/>
    <mergeCell ref="L22:N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J14:L14"/>
    <mergeCell ref="M14:N14"/>
    <mergeCell ref="I12:I15"/>
    <mergeCell ref="J12:L12"/>
    <mergeCell ref="M12:N12"/>
    <mergeCell ref="B15:C15"/>
    <mergeCell ref="D15:E15"/>
    <mergeCell ref="F15:G15"/>
    <mergeCell ref="J15:L15"/>
    <mergeCell ref="M15:N15"/>
    <mergeCell ref="O12:P12"/>
    <mergeCell ref="Q12:R12"/>
    <mergeCell ref="J13:L13"/>
    <mergeCell ref="M13:N13"/>
    <mergeCell ref="O13:P13"/>
    <mergeCell ref="Q13:R13"/>
    <mergeCell ref="O14:P14"/>
    <mergeCell ref="Q14:R14"/>
    <mergeCell ref="Q15:R15"/>
    <mergeCell ref="O15:P15"/>
    <mergeCell ref="A9:E10"/>
    <mergeCell ref="J9:L9"/>
    <mergeCell ref="M9:N9"/>
    <mergeCell ref="O9:P9"/>
    <mergeCell ref="Q9:R9"/>
    <mergeCell ref="J10:L10"/>
    <mergeCell ref="M10:N10"/>
    <mergeCell ref="O10:P10"/>
    <mergeCell ref="Q10:R10"/>
    <mergeCell ref="I8:I11"/>
    <mergeCell ref="J8:L8"/>
    <mergeCell ref="M8:N8"/>
    <mergeCell ref="O8:P8"/>
    <mergeCell ref="Q8:R8"/>
    <mergeCell ref="J11:L11"/>
    <mergeCell ref="M11:N11"/>
    <mergeCell ref="O11:P11"/>
    <mergeCell ref="Q11:R11"/>
    <mergeCell ref="Q6:R6"/>
    <mergeCell ref="J7:L7"/>
    <mergeCell ref="M7:N7"/>
    <mergeCell ref="O7:P7"/>
    <mergeCell ref="Q7:R7"/>
    <mergeCell ref="I3:L3"/>
    <mergeCell ref="M3:N3"/>
    <mergeCell ref="O3:P3"/>
    <mergeCell ref="Q3:R3"/>
    <mergeCell ref="I4:I7"/>
    <mergeCell ref="J4:L4"/>
    <mergeCell ref="M4:N4"/>
    <mergeCell ref="O4:P4"/>
    <mergeCell ref="Q4:R4"/>
    <mergeCell ref="J5:L5"/>
    <mergeCell ref="M5:N5"/>
    <mergeCell ref="O5:P5"/>
    <mergeCell ref="Q5:R5"/>
    <mergeCell ref="J6:L6"/>
    <mergeCell ref="M6:N6"/>
    <mergeCell ref="O6:P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3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0E64-4FB3-4366-A15B-D8508FB55235}">
  <dimension ref="A1:N32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0.58203125" style="296" customWidth="1"/>
    <col min="2" max="6" width="9.25" style="296" customWidth="1"/>
    <col min="7" max="7" width="7.08203125" style="296" customWidth="1"/>
    <col min="8" max="8" width="10.58203125" style="121" customWidth="1"/>
    <col min="9" max="13" width="9.25" style="121" customWidth="1"/>
    <col min="14" max="16384" width="9" style="121"/>
  </cols>
  <sheetData>
    <row r="1" spans="1:14" s="6" customFormat="1" ht="15" customHeight="1">
      <c r="A1" s="28" t="s">
        <v>321</v>
      </c>
      <c r="B1" s="28"/>
      <c r="C1" s="28"/>
      <c r="D1" s="28"/>
      <c r="E1" s="28"/>
      <c r="F1" s="28"/>
      <c r="H1" s="34" t="s">
        <v>323</v>
      </c>
      <c r="I1" s="264"/>
      <c r="J1" s="264"/>
      <c r="K1" s="264"/>
      <c r="L1" s="264"/>
      <c r="M1" s="264"/>
    </row>
    <row r="2" spans="1:14" s="421" customFormat="1" ht="11.25" customHeight="1" thickBot="1">
      <c r="A2" s="281"/>
      <c r="B2" s="281"/>
      <c r="C2" s="281"/>
      <c r="D2" s="281"/>
      <c r="E2" s="281"/>
      <c r="F2" s="217" t="s">
        <v>222</v>
      </c>
      <c r="H2" s="281"/>
      <c r="I2" s="281"/>
      <c r="J2" s="281"/>
      <c r="K2" s="281"/>
      <c r="L2" s="281"/>
      <c r="M2" s="282" t="s">
        <v>87</v>
      </c>
    </row>
    <row r="3" spans="1:14" s="11" customFormat="1" ht="24" customHeight="1">
      <c r="A3" s="283"/>
      <c r="B3" s="414" t="s">
        <v>430</v>
      </c>
      <c r="C3" s="414" t="s">
        <v>359</v>
      </c>
      <c r="D3" s="414" t="s">
        <v>378</v>
      </c>
      <c r="E3" s="253" t="s">
        <v>379</v>
      </c>
      <c r="F3" s="253" t="s">
        <v>413</v>
      </c>
      <c r="G3" s="254"/>
      <c r="H3" s="283"/>
      <c r="I3" s="422" t="s">
        <v>411</v>
      </c>
      <c r="J3" s="422" t="s">
        <v>359</v>
      </c>
      <c r="K3" s="422" t="s">
        <v>378</v>
      </c>
      <c r="L3" s="424" t="s">
        <v>379</v>
      </c>
      <c r="M3" s="576" t="s">
        <v>413</v>
      </c>
    </row>
    <row r="4" spans="1:14" s="11" customFormat="1" ht="28" customHeight="1">
      <c r="A4" s="284" t="s">
        <v>10</v>
      </c>
      <c r="B4" s="255">
        <v>99</v>
      </c>
      <c r="C4" s="256">
        <v>99</v>
      </c>
      <c r="D4" s="255">
        <v>98</v>
      </c>
      <c r="E4" s="256">
        <v>97</v>
      </c>
      <c r="F4" s="257">
        <v>96</v>
      </c>
      <c r="G4" s="173"/>
      <c r="H4" s="285" t="s">
        <v>234</v>
      </c>
      <c r="I4" s="484">
        <v>4911</v>
      </c>
      <c r="J4" s="485">
        <v>4851</v>
      </c>
      <c r="K4" s="486">
        <v>4618</v>
      </c>
      <c r="L4" s="487">
        <v>4496</v>
      </c>
      <c r="M4" s="286">
        <v>5281</v>
      </c>
    </row>
    <row r="5" spans="1:14" s="11" customFormat="1" ht="28" customHeight="1">
      <c r="A5" s="287" t="s">
        <v>265</v>
      </c>
      <c r="B5" s="258">
        <v>10</v>
      </c>
      <c r="C5" s="259">
        <v>10</v>
      </c>
      <c r="D5" s="258">
        <v>10</v>
      </c>
      <c r="E5" s="259">
        <v>9</v>
      </c>
      <c r="F5" s="259">
        <v>9</v>
      </c>
      <c r="G5" s="173"/>
      <c r="H5" s="288" t="s">
        <v>260</v>
      </c>
      <c r="I5" s="488">
        <v>94784</v>
      </c>
      <c r="J5" s="479">
        <v>94339</v>
      </c>
      <c r="K5" s="489">
        <v>90973</v>
      </c>
      <c r="L5" s="490">
        <v>87388</v>
      </c>
      <c r="M5" s="289">
        <v>8951</v>
      </c>
    </row>
    <row r="6" spans="1:14" s="11" customFormat="1" ht="28" customHeight="1">
      <c r="A6" s="491" t="s">
        <v>358</v>
      </c>
      <c r="B6" s="260">
        <v>89</v>
      </c>
      <c r="C6" s="261">
        <v>89</v>
      </c>
      <c r="D6" s="262">
        <v>88</v>
      </c>
      <c r="E6" s="261">
        <v>88</v>
      </c>
      <c r="F6" s="263">
        <v>87</v>
      </c>
      <c r="G6" s="173"/>
      <c r="H6" s="290" t="s">
        <v>261</v>
      </c>
      <c r="I6" s="291">
        <v>1036735</v>
      </c>
      <c r="J6" s="292">
        <v>1026245</v>
      </c>
      <c r="K6" s="293">
        <v>996425</v>
      </c>
      <c r="L6" s="294">
        <v>957000</v>
      </c>
      <c r="M6" s="294">
        <v>1075395</v>
      </c>
    </row>
    <row r="7" spans="1:14" s="11" customFormat="1" ht="12" customHeight="1">
      <c r="A7" s="239" t="s">
        <v>80</v>
      </c>
      <c r="H7" s="613" t="s">
        <v>175</v>
      </c>
      <c r="I7" s="614"/>
      <c r="J7" s="614"/>
      <c r="K7" s="614"/>
      <c r="L7" s="614"/>
      <c r="M7" s="435"/>
    </row>
    <row r="8" spans="1:14" s="11" customFormat="1" ht="91.5" customHeight="1">
      <c r="H8" s="1264" t="s">
        <v>419</v>
      </c>
      <c r="I8" s="1264"/>
      <c r="J8" s="1264"/>
      <c r="K8" s="1264" t="s">
        <v>416</v>
      </c>
      <c r="L8" s="1264" t="s">
        <v>417</v>
      </c>
      <c r="M8" s="1264" t="s">
        <v>418</v>
      </c>
    </row>
    <row r="9" spans="1:14" s="11" customFormat="1" ht="13.5" customHeight="1">
      <c r="A9" s="1054"/>
      <c r="B9" s="1054"/>
      <c r="C9" s="1054"/>
      <c r="D9" s="1054"/>
      <c r="E9" s="1054"/>
      <c r="F9" s="1054"/>
      <c r="G9" s="430"/>
      <c r="H9" s="1264"/>
      <c r="I9" s="1264"/>
      <c r="J9" s="1264"/>
      <c r="K9" s="1264"/>
      <c r="L9" s="1264"/>
      <c r="M9" s="1264"/>
    </row>
    <row r="10" spans="1:14" s="11" customFormat="1" ht="15" customHeight="1">
      <c r="A10" s="34" t="s">
        <v>322</v>
      </c>
      <c r="B10" s="264"/>
      <c r="C10" s="264"/>
      <c r="D10" s="264"/>
      <c r="E10" s="264"/>
      <c r="F10" s="264"/>
      <c r="G10" s="430"/>
      <c r="H10" s="360" t="s">
        <v>264</v>
      </c>
      <c r="I10" s="116"/>
      <c r="J10" s="116"/>
      <c r="K10" s="116"/>
      <c r="L10" s="116"/>
      <c r="M10" s="116"/>
    </row>
    <row r="11" spans="1:14" s="11" customFormat="1" ht="11.25" customHeight="1" thickBot="1">
      <c r="A11" s="104"/>
      <c r="B11" s="104"/>
      <c r="C11" s="104"/>
      <c r="D11" s="104"/>
      <c r="E11" s="104"/>
      <c r="F11" s="428" t="s">
        <v>121</v>
      </c>
      <c r="G11" s="492"/>
      <c r="H11" s="281"/>
      <c r="I11" s="281"/>
      <c r="J11" s="281"/>
      <c r="K11" s="281"/>
      <c r="L11" s="281"/>
      <c r="M11" s="297" t="s">
        <v>324</v>
      </c>
    </row>
    <row r="12" spans="1:14" s="11" customFormat="1" ht="24" customHeight="1">
      <c r="A12" s="283"/>
      <c r="B12" s="218" t="s">
        <v>411</v>
      </c>
      <c r="C12" s="408" t="s">
        <v>359</v>
      </c>
      <c r="D12" s="423" t="s">
        <v>378</v>
      </c>
      <c r="E12" s="265" t="s">
        <v>379</v>
      </c>
      <c r="F12" s="265" t="s">
        <v>413</v>
      </c>
      <c r="G12" s="266"/>
      <c r="H12" s="298"/>
      <c r="I12" s="425" t="s">
        <v>411</v>
      </c>
      <c r="J12" s="425" t="s">
        <v>359</v>
      </c>
      <c r="K12" s="425" t="s">
        <v>378</v>
      </c>
      <c r="L12" s="267" t="s">
        <v>379</v>
      </c>
      <c r="M12" s="576" t="s">
        <v>413</v>
      </c>
      <c r="N12" s="173"/>
    </row>
    <row r="13" spans="1:14" s="11" customFormat="1" ht="34.5" customHeight="1">
      <c r="A13" s="268" t="s">
        <v>270</v>
      </c>
      <c r="B13" s="269">
        <v>19193</v>
      </c>
      <c r="C13" s="270">
        <v>13855</v>
      </c>
      <c r="D13" s="269">
        <v>22097</v>
      </c>
      <c r="E13" s="270">
        <v>17951</v>
      </c>
      <c r="F13" s="271">
        <v>16631</v>
      </c>
      <c r="G13" s="493"/>
      <c r="H13" s="71" t="s">
        <v>262</v>
      </c>
      <c r="I13" s="484">
        <v>458</v>
      </c>
      <c r="J13" s="484">
        <v>465</v>
      </c>
      <c r="K13" s="494">
        <v>470</v>
      </c>
      <c r="L13" s="494">
        <v>465</v>
      </c>
      <c r="M13" s="299">
        <v>473</v>
      </c>
    </row>
    <row r="14" spans="1:14" s="11" customFormat="1" ht="34.5" customHeight="1">
      <c r="A14" s="419" t="s">
        <v>122</v>
      </c>
      <c r="B14" s="495">
        <v>13847</v>
      </c>
      <c r="C14" s="272">
        <v>12514</v>
      </c>
      <c r="D14" s="495">
        <v>15902</v>
      </c>
      <c r="E14" s="272">
        <v>14278</v>
      </c>
      <c r="F14" s="273">
        <v>9926</v>
      </c>
      <c r="G14" s="493"/>
      <c r="H14" s="300" t="s">
        <v>263</v>
      </c>
      <c r="I14" s="496">
        <v>4700</v>
      </c>
      <c r="J14" s="496">
        <v>4955</v>
      </c>
      <c r="K14" s="497">
        <v>4819</v>
      </c>
      <c r="L14" s="497">
        <v>4709</v>
      </c>
      <c r="M14" s="301">
        <v>4830</v>
      </c>
    </row>
    <row r="15" spans="1:14" s="11" customFormat="1" ht="34.5" customHeight="1">
      <c r="A15" s="413" t="s">
        <v>123</v>
      </c>
      <c r="B15" s="274">
        <v>3497</v>
      </c>
      <c r="C15" s="275">
        <v>4719</v>
      </c>
      <c r="D15" s="274">
        <v>3236</v>
      </c>
      <c r="E15" s="275" t="s">
        <v>415</v>
      </c>
      <c r="F15" s="615"/>
      <c r="G15" s="493"/>
      <c r="H15" s="302" t="s">
        <v>261</v>
      </c>
      <c r="I15" s="292">
        <v>192244400</v>
      </c>
      <c r="J15" s="292">
        <v>198793700</v>
      </c>
      <c r="K15" s="303">
        <v>191842480</v>
      </c>
      <c r="L15" s="303">
        <v>192925020</v>
      </c>
      <c r="M15" s="304">
        <v>203739660</v>
      </c>
    </row>
    <row r="16" spans="1:14" s="209" customFormat="1" ht="34.5" customHeight="1">
      <c r="A16" s="413" t="s">
        <v>124</v>
      </c>
      <c r="B16" s="274">
        <v>14275</v>
      </c>
      <c r="C16" s="275">
        <v>10912</v>
      </c>
      <c r="D16" s="274">
        <v>15710</v>
      </c>
      <c r="E16" s="275">
        <v>12189</v>
      </c>
      <c r="F16" s="276">
        <v>14500</v>
      </c>
      <c r="G16" s="11"/>
      <c r="H16" s="295" t="s">
        <v>175</v>
      </c>
      <c r="I16" s="296"/>
      <c r="J16" s="296"/>
      <c r="K16" s="296"/>
      <c r="L16" s="296"/>
      <c r="M16" s="296"/>
    </row>
    <row r="17" spans="1:7" s="11" customFormat="1" ht="34.5" customHeight="1">
      <c r="A17" s="277" t="s">
        <v>343</v>
      </c>
      <c r="B17" s="274">
        <v>13852</v>
      </c>
      <c r="C17" s="275">
        <v>12025</v>
      </c>
      <c r="D17" s="274">
        <v>16342</v>
      </c>
      <c r="E17" s="275">
        <v>17016</v>
      </c>
      <c r="F17" s="275">
        <v>16586</v>
      </c>
    </row>
    <row r="18" spans="1:7" s="11" customFormat="1" ht="34.5" customHeight="1">
      <c r="A18" s="278" t="s">
        <v>271</v>
      </c>
      <c r="B18" s="279">
        <v>19215</v>
      </c>
      <c r="C18" s="280">
        <v>17215</v>
      </c>
      <c r="D18" s="279">
        <v>20677</v>
      </c>
      <c r="E18" s="280">
        <v>25712</v>
      </c>
      <c r="F18" s="280">
        <v>25165</v>
      </c>
    </row>
    <row r="19" spans="1:7" s="11" customFormat="1" ht="12" customHeight="1">
      <c r="A19" s="239" t="s">
        <v>125</v>
      </c>
    </row>
    <row r="20" spans="1:7">
      <c r="A20" s="616" t="s">
        <v>420</v>
      </c>
      <c r="B20" s="121"/>
      <c r="C20" s="121"/>
      <c r="D20" s="121"/>
      <c r="E20" s="121"/>
      <c r="F20" s="121"/>
      <c r="G20" s="121"/>
    </row>
    <row r="21" spans="1:7">
      <c r="A21" s="121"/>
      <c r="B21" s="121"/>
      <c r="C21" s="121"/>
      <c r="D21" s="121"/>
      <c r="E21" s="121"/>
      <c r="F21" s="121"/>
      <c r="G21" s="121"/>
    </row>
    <row r="22" spans="1:7">
      <c r="A22" s="121"/>
      <c r="B22" s="121"/>
      <c r="C22" s="121"/>
      <c r="D22" s="121"/>
      <c r="E22" s="121"/>
      <c r="F22" s="121"/>
      <c r="G22" s="121"/>
    </row>
    <row r="23" spans="1:7">
      <c r="A23" s="121"/>
      <c r="B23" s="121"/>
      <c r="C23" s="121"/>
      <c r="D23" s="121"/>
      <c r="E23" s="121"/>
      <c r="F23" s="121"/>
      <c r="G23" s="121"/>
    </row>
    <row r="24" spans="1:7">
      <c r="A24" s="121"/>
      <c r="B24" s="121"/>
      <c r="C24" s="121"/>
      <c r="D24" s="121"/>
      <c r="E24" s="121"/>
      <c r="F24" s="121"/>
      <c r="G24" s="121"/>
    </row>
    <row r="25" spans="1:7">
      <c r="A25" s="121"/>
      <c r="B25" s="121"/>
      <c r="C25" s="121"/>
      <c r="D25" s="121"/>
      <c r="E25" s="121"/>
      <c r="F25" s="121"/>
      <c r="G25" s="121"/>
    </row>
    <row r="26" spans="1:7">
      <c r="A26" s="121"/>
      <c r="B26" s="121"/>
      <c r="C26" s="121"/>
      <c r="D26" s="121"/>
      <c r="E26" s="121"/>
      <c r="F26" s="121"/>
      <c r="G26" s="121"/>
    </row>
    <row r="27" spans="1:7">
      <c r="A27" s="121"/>
      <c r="B27" s="121"/>
      <c r="C27" s="121"/>
      <c r="D27" s="121"/>
      <c r="E27" s="121"/>
      <c r="F27" s="121"/>
      <c r="G27" s="121"/>
    </row>
    <row r="28" spans="1:7">
      <c r="A28" s="121"/>
      <c r="B28" s="121"/>
      <c r="C28" s="121"/>
      <c r="D28" s="121"/>
      <c r="E28" s="121"/>
      <c r="F28" s="121"/>
      <c r="G28" s="121"/>
    </row>
    <row r="29" spans="1:7">
      <c r="A29" s="121"/>
      <c r="B29" s="121"/>
      <c r="C29" s="121"/>
      <c r="D29" s="121"/>
      <c r="E29" s="121"/>
      <c r="F29" s="121"/>
      <c r="G29" s="121"/>
    </row>
    <row r="30" spans="1:7">
      <c r="A30" s="121"/>
      <c r="B30" s="121"/>
      <c r="C30" s="121"/>
      <c r="D30" s="121"/>
      <c r="E30" s="121"/>
      <c r="F30" s="121"/>
      <c r="G30" s="121"/>
    </row>
    <row r="31" spans="1:7">
      <c r="A31" s="121"/>
      <c r="B31" s="121"/>
      <c r="C31" s="121"/>
      <c r="D31" s="121"/>
      <c r="E31" s="121"/>
      <c r="F31" s="121"/>
      <c r="G31" s="121"/>
    </row>
    <row r="32" spans="1:7">
      <c r="A32" s="121"/>
      <c r="B32" s="121"/>
      <c r="C32" s="121"/>
      <c r="D32" s="121"/>
      <c r="E32" s="121"/>
      <c r="F32" s="121"/>
      <c r="G32" s="121"/>
    </row>
  </sheetData>
  <mergeCells count="5">
    <mergeCell ref="A9:F9"/>
    <mergeCell ref="H8:J9"/>
    <mergeCell ref="K8:K9"/>
    <mergeCell ref="L8:L9"/>
    <mergeCell ref="M8:M9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AA49-CC9A-446F-90E0-015F3DC5FA22}">
  <dimension ref="A1:V26"/>
  <sheetViews>
    <sheetView showGridLines="0" tabSelected="1" view="pageBreakPreview" zoomScaleNormal="100" zoomScaleSheetLayoutView="100" workbookViewId="0">
      <pane xSplit="1" topLeftCell="B1" activePane="topRight" state="frozen"/>
      <selection pane="topRight"/>
    </sheetView>
  </sheetViews>
  <sheetFormatPr defaultColWidth="9" defaultRowHeight="13"/>
  <cols>
    <col min="1" max="1" width="14.08203125" style="121" bestFit="1" customWidth="1"/>
    <col min="2" max="2" width="5.08203125" style="121" customWidth="1"/>
    <col min="3" max="3" width="6.75" style="121" bestFit="1" customWidth="1"/>
    <col min="4" max="18" width="5.08203125" style="121" customWidth="1"/>
    <col min="19" max="19" width="9" style="121" bestFit="1" customWidth="1"/>
    <col min="20" max="20" width="9" style="121" customWidth="1"/>
    <col min="21" max="16384" width="9" style="121"/>
  </cols>
  <sheetData>
    <row r="1" spans="1:22" s="114" customFormat="1" ht="7.5">
      <c r="A1" s="361"/>
    </row>
    <row r="2" spans="1:22" ht="12" customHeight="1"/>
    <row r="3" spans="1:22" s="116" customFormat="1" ht="15" customHeight="1">
      <c r="A3" s="28" t="s">
        <v>307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2" s="119" customFormat="1" ht="11.5" customHeight="1" thickBot="1">
      <c r="A4" s="305"/>
      <c r="B4" s="602"/>
      <c r="C4" s="602"/>
      <c r="T4" s="405" t="s">
        <v>353</v>
      </c>
      <c r="U4" s="602"/>
      <c r="V4" s="405"/>
    </row>
    <row r="5" spans="1:22" s="119" customFormat="1" ht="18" customHeight="1">
      <c r="A5" s="1266" t="s">
        <v>176</v>
      </c>
      <c r="B5" s="1266" t="s">
        <v>177</v>
      </c>
      <c r="C5" s="1268" t="s">
        <v>253</v>
      </c>
      <c r="D5" s="1270" t="s">
        <v>189</v>
      </c>
      <c r="E5" s="1271"/>
      <c r="F5" s="1272"/>
      <c r="G5" s="1270" t="s">
        <v>190</v>
      </c>
      <c r="H5" s="1272"/>
      <c r="I5" s="1270" t="s">
        <v>191</v>
      </c>
      <c r="J5" s="1272"/>
      <c r="K5" s="1270" t="s">
        <v>192</v>
      </c>
      <c r="L5" s="1272"/>
      <c r="M5" s="1270" t="s">
        <v>193</v>
      </c>
      <c r="N5" s="1272"/>
      <c r="O5" s="1270" t="s">
        <v>194</v>
      </c>
      <c r="P5" s="1272"/>
      <c r="Q5" s="1270" t="s">
        <v>195</v>
      </c>
      <c r="R5" s="1273"/>
      <c r="S5" s="1274" t="s">
        <v>178</v>
      </c>
      <c r="T5" s="1275"/>
    </row>
    <row r="6" spans="1:22" s="119" customFormat="1" ht="30" customHeight="1">
      <c r="A6" s="1267"/>
      <c r="B6" s="1267"/>
      <c r="C6" s="1269"/>
      <c r="D6" s="362" t="s">
        <v>196</v>
      </c>
      <c r="E6" s="363" t="s">
        <v>197</v>
      </c>
      <c r="F6" s="364" t="s">
        <v>198</v>
      </c>
      <c r="G6" s="362" t="s">
        <v>197</v>
      </c>
      <c r="H6" s="364" t="s">
        <v>198</v>
      </c>
      <c r="I6" s="362" t="s">
        <v>197</v>
      </c>
      <c r="J6" s="364" t="s">
        <v>198</v>
      </c>
      <c r="K6" s="362" t="s">
        <v>197</v>
      </c>
      <c r="L6" s="498" t="s">
        <v>198</v>
      </c>
      <c r="M6" s="499" t="s">
        <v>197</v>
      </c>
      <c r="N6" s="364" t="s">
        <v>198</v>
      </c>
      <c r="O6" s="362" t="s">
        <v>197</v>
      </c>
      <c r="P6" s="364" t="s">
        <v>198</v>
      </c>
      <c r="Q6" s="362" t="s">
        <v>197</v>
      </c>
      <c r="R6" s="365" t="s">
        <v>198</v>
      </c>
      <c r="S6" s="366" t="s">
        <v>179</v>
      </c>
      <c r="T6" s="314" t="s">
        <v>180</v>
      </c>
    </row>
    <row r="7" spans="1:22" s="119" customFormat="1" ht="21" customHeight="1">
      <c r="A7" s="582" t="s">
        <v>422</v>
      </c>
      <c r="B7" s="316">
        <v>6</v>
      </c>
      <c r="C7" s="315">
        <v>710</v>
      </c>
      <c r="D7" s="318">
        <v>565</v>
      </c>
      <c r="E7" s="367">
        <v>306</v>
      </c>
      <c r="F7" s="368">
        <v>259</v>
      </c>
      <c r="G7" s="369">
        <v>18</v>
      </c>
      <c r="H7" s="370">
        <v>10</v>
      </c>
      <c r="I7" s="369">
        <v>54</v>
      </c>
      <c r="J7" s="500">
        <v>35</v>
      </c>
      <c r="K7" s="372">
        <v>65</v>
      </c>
      <c r="L7" s="371">
        <v>56</v>
      </c>
      <c r="M7" s="372">
        <v>57</v>
      </c>
      <c r="N7" s="500">
        <v>51</v>
      </c>
      <c r="O7" s="372">
        <v>60</v>
      </c>
      <c r="P7" s="371">
        <v>52</v>
      </c>
      <c r="Q7" s="372">
        <v>52</v>
      </c>
      <c r="R7" s="501">
        <v>55</v>
      </c>
      <c r="S7" s="374">
        <v>138</v>
      </c>
      <c r="T7" s="375">
        <v>49</v>
      </c>
    </row>
    <row r="8" spans="1:22" s="119" customFormat="1" ht="21" customHeight="1">
      <c r="A8" s="584" t="s">
        <v>383</v>
      </c>
      <c r="B8" s="316">
        <v>6</v>
      </c>
      <c r="C8" s="316">
        <v>670</v>
      </c>
      <c r="D8" s="369">
        <v>525</v>
      </c>
      <c r="E8" s="367">
        <v>296</v>
      </c>
      <c r="F8" s="371">
        <v>229</v>
      </c>
      <c r="G8" s="372">
        <v>9</v>
      </c>
      <c r="H8" s="371">
        <v>9</v>
      </c>
      <c r="I8" s="372">
        <v>62</v>
      </c>
      <c r="J8" s="371">
        <v>38</v>
      </c>
      <c r="K8" s="372">
        <v>53</v>
      </c>
      <c r="L8" s="371">
        <v>35</v>
      </c>
      <c r="M8" s="372">
        <v>56</v>
      </c>
      <c r="N8" s="371">
        <v>52</v>
      </c>
      <c r="O8" s="372">
        <v>55</v>
      </c>
      <c r="P8" s="371">
        <v>44</v>
      </c>
      <c r="Q8" s="372">
        <v>61</v>
      </c>
      <c r="R8" s="502">
        <v>51</v>
      </c>
      <c r="S8" s="374">
        <v>137</v>
      </c>
      <c r="T8" s="375">
        <v>51</v>
      </c>
    </row>
    <row r="9" spans="1:22" s="119" customFormat="1" ht="21" customHeight="1">
      <c r="A9" s="583" t="s">
        <v>413</v>
      </c>
      <c r="B9" s="376">
        <f>SUM(B10,B15)</f>
        <v>5</v>
      </c>
      <c r="C9" s="377">
        <f>SUM(C10,C15)</f>
        <v>600</v>
      </c>
      <c r="D9" s="577">
        <f t="shared" ref="D9:R9" si="0">SUM(D11+D12+D13+D14+D16)</f>
        <v>474</v>
      </c>
      <c r="E9" s="578">
        <f t="shared" si="0"/>
        <v>275</v>
      </c>
      <c r="F9" s="579">
        <f t="shared" si="0"/>
        <v>199</v>
      </c>
      <c r="G9" s="580">
        <f t="shared" si="0"/>
        <v>11</v>
      </c>
      <c r="H9" s="579">
        <f t="shared" si="0"/>
        <v>6</v>
      </c>
      <c r="I9" s="580">
        <f t="shared" si="0"/>
        <v>43</v>
      </c>
      <c r="J9" s="579">
        <f t="shared" si="0"/>
        <v>34</v>
      </c>
      <c r="K9" s="580">
        <f t="shared" si="0"/>
        <v>57</v>
      </c>
      <c r="L9" s="579">
        <f t="shared" si="0"/>
        <v>36</v>
      </c>
      <c r="M9" s="580">
        <f t="shared" si="0"/>
        <v>51</v>
      </c>
      <c r="N9" s="579">
        <f t="shared" si="0"/>
        <v>30</v>
      </c>
      <c r="O9" s="580">
        <f t="shared" si="0"/>
        <v>55</v>
      </c>
      <c r="P9" s="579">
        <f t="shared" si="0"/>
        <v>50</v>
      </c>
      <c r="Q9" s="580">
        <f t="shared" si="0"/>
        <v>58</v>
      </c>
      <c r="R9" s="581">
        <f t="shared" si="0"/>
        <v>43</v>
      </c>
      <c r="S9" s="378">
        <f>S10+S15</f>
        <v>132</v>
      </c>
      <c r="T9" s="379">
        <f>T10+T15</f>
        <v>47</v>
      </c>
    </row>
    <row r="10" spans="1:22" s="119" customFormat="1" ht="21" customHeight="1">
      <c r="A10" s="593" t="s">
        <v>181</v>
      </c>
      <c r="B10" s="380">
        <f>SUM(B11:B14)</f>
        <v>4</v>
      </c>
      <c r="C10" s="381">
        <f>SUM(C11:C14)</f>
        <v>480</v>
      </c>
      <c r="D10" s="372">
        <f t="shared" ref="D10:R10" si="1">SUM(D11+D12+D13+D14)</f>
        <v>366</v>
      </c>
      <c r="E10" s="367">
        <f t="shared" si="1"/>
        <v>213</v>
      </c>
      <c r="F10" s="371">
        <f t="shared" si="1"/>
        <v>153</v>
      </c>
      <c r="G10" s="372">
        <f t="shared" si="1"/>
        <v>10</v>
      </c>
      <c r="H10" s="371">
        <f t="shared" si="1"/>
        <v>5</v>
      </c>
      <c r="I10" s="372">
        <f t="shared" si="1"/>
        <v>32</v>
      </c>
      <c r="J10" s="371">
        <f t="shared" si="1"/>
        <v>32</v>
      </c>
      <c r="K10" s="372">
        <f t="shared" si="1"/>
        <v>46</v>
      </c>
      <c r="L10" s="371">
        <f t="shared" si="1"/>
        <v>25</v>
      </c>
      <c r="M10" s="372">
        <f t="shared" si="1"/>
        <v>41</v>
      </c>
      <c r="N10" s="371">
        <f t="shared" si="1"/>
        <v>22</v>
      </c>
      <c r="O10" s="372">
        <f t="shared" si="1"/>
        <v>38</v>
      </c>
      <c r="P10" s="371">
        <f t="shared" si="1"/>
        <v>39</v>
      </c>
      <c r="Q10" s="372">
        <f t="shared" si="1"/>
        <v>46</v>
      </c>
      <c r="R10" s="502">
        <f t="shared" si="1"/>
        <v>30</v>
      </c>
      <c r="S10" s="382">
        <f>SUM(S11:S14)</f>
        <v>112</v>
      </c>
      <c r="T10" s="383">
        <f>SUM(T11:T14)</f>
        <v>40</v>
      </c>
    </row>
    <row r="11" spans="1:22" s="119" customFormat="1" ht="30" customHeight="1">
      <c r="A11" s="594" t="s">
        <v>182</v>
      </c>
      <c r="B11" s="384">
        <v>1</v>
      </c>
      <c r="C11" s="385">
        <v>60</v>
      </c>
      <c r="D11" s="504">
        <f>E11+F11</f>
        <v>24</v>
      </c>
      <c r="E11" s="386">
        <f>G11+I11+K11+M11+O11+Q11</f>
        <v>15</v>
      </c>
      <c r="F11" s="505">
        <f>H11+J11+L11+N11+P11+R11</f>
        <v>9</v>
      </c>
      <c r="G11" s="504">
        <v>3</v>
      </c>
      <c r="H11" s="505">
        <v>0</v>
      </c>
      <c r="I11" s="504">
        <v>3</v>
      </c>
      <c r="J11" s="505">
        <v>7</v>
      </c>
      <c r="K11" s="504">
        <v>9</v>
      </c>
      <c r="L11" s="505">
        <v>2</v>
      </c>
      <c r="M11" s="538">
        <v>0</v>
      </c>
      <c r="N11" s="539">
        <v>0</v>
      </c>
      <c r="O11" s="538">
        <v>0</v>
      </c>
      <c r="P11" s="539">
        <v>0</v>
      </c>
      <c r="Q11" s="540">
        <v>0</v>
      </c>
      <c r="R11" s="541">
        <v>0</v>
      </c>
      <c r="S11" s="387">
        <v>19</v>
      </c>
      <c r="T11" s="388">
        <v>12</v>
      </c>
    </row>
    <row r="12" spans="1:22" s="119" customFormat="1" ht="27" customHeight="1">
      <c r="A12" s="595" t="s">
        <v>183</v>
      </c>
      <c r="B12" s="389">
        <v>1</v>
      </c>
      <c r="C12" s="390">
        <v>120</v>
      </c>
      <c r="D12" s="504">
        <f>E12+F12</f>
        <v>89</v>
      </c>
      <c r="E12" s="386">
        <f t="shared" ref="E12:F14" si="2">G12+I12+K12+M12+O12+Q12</f>
        <v>57</v>
      </c>
      <c r="F12" s="505">
        <f t="shared" si="2"/>
        <v>32</v>
      </c>
      <c r="G12" s="393">
        <v>0</v>
      </c>
      <c r="H12" s="394">
        <v>0</v>
      </c>
      <c r="I12" s="391">
        <v>10</v>
      </c>
      <c r="J12" s="392">
        <v>7</v>
      </c>
      <c r="K12" s="391">
        <v>13</v>
      </c>
      <c r="L12" s="394">
        <v>5</v>
      </c>
      <c r="M12" s="391">
        <v>12</v>
      </c>
      <c r="N12" s="395">
        <v>5</v>
      </c>
      <c r="O12" s="396">
        <v>8</v>
      </c>
      <c r="P12" s="395">
        <v>6</v>
      </c>
      <c r="Q12" s="391">
        <v>14</v>
      </c>
      <c r="R12" s="397">
        <v>9</v>
      </c>
      <c r="S12" s="398">
        <v>27</v>
      </c>
      <c r="T12" s="399">
        <v>9</v>
      </c>
    </row>
    <row r="13" spans="1:22" s="119" customFormat="1" ht="27" customHeight="1">
      <c r="A13" s="595" t="s">
        <v>184</v>
      </c>
      <c r="B13" s="389">
        <v>1</v>
      </c>
      <c r="C13" s="390">
        <v>160</v>
      </c>
      <c r="D13" s="504">
        <f t="shared" ref="D13:D14" si="3">E13+F13</f>
        <v>134</v>
      </c>
      <c r="E13" s="386">
        <f>G13+I13+K13+M13+O13+Q13</f>
        <v>76</v>
      </c>
      <c r="F13" s="505">
        <f t="shared" si="2"/>
        <v>58</v>
      </c>
      <c r="G13" s="391">
        <v>5</v>
      </c>
      <c r="H13" s="394">
        <v>5</v>
      </c>
      <c r="I13" s="391">
        <v>10</v>
      </c>
      <c r="J13" s="392">
        <v>10</v>
      </c>
      <c r="K13" s="391">
        <v>13</v>
      </c>
      <c r="L13" s="394">
        <v>9</v>
      </c>
      <c r="M13" s="391">
        <v>14</v>
      </c>
      <c r="N13" s="395">
        <v>9</v>
      </c>
      <c r="O13" s="396">
        <v>16</v>
      </c>
      <c r="P13" s="395">
        <v>16</v>
      </c>
      <c r="Q13" s="396">
        <v>18</v>
      </c>
      <c r="R13" s="397">
        <v>9</v>
      </c>
      <c r="S13" s="398">
        <v>32</v>
      </c>
      <c r="T13" s="399">
        <v>9</v>
      </c>
    </row>
    <row r="14" spans="1:22" s="119" customFormat="1" ht="27" customHeight="1">
      <c r="A14" s="595" t="s">
        <v>185</v>
      </c>
      <c r="B14" s="389">
        <v>1</v>
      </c>
      <c r="C14" s="390">
        <v>140</v>
      </c>
      <c r="D14" s="504">
        <f t="shared" si="3"/>
        <v>119</v>
      </c>
      <c r="E14" s="386">
        <f t="shared" si="2"/>
        <v>65</v>
      </c>
      <c r="F14" s="505">
        <f t="shared" si="2"/>
        <v>54</v>
      </c>
      <c r="G14" s="391">
        <v>2</v>
      </c>
      <c r="H14" s="394">
        <v>0</v>
      </c>
      <c r="I14" s="391">
        <v>9</v>
      </c>
      <c r="J14" s="392">
        <v>8</v>
      </c>
      <c r="K14" s="391">
        <v>11</v>
      </c>
      <c r="L14" s="394">
        <v>9</v>
      </c>
      <c r="M14" s="391">
        <v>15</v>
      </c>
      <c r="N14" s="395">
        <v>8</v>
      </c>
      <c r="O14" s="396">
        <v>14</v>
      </c>
      <c r="P14" s="395">
        <v>17</v>
      </c>
      <c r="Q14" s="396">
        <v>14</v>
      </c>
      <c r="R14" s="397">
        <v>12</v>
      </c>
      <c r="S14" s="398">
        <v>34</v>
      </c>
      <c r="T14" s="400">
        <v>10</v>
      </c>
      <c r="U14" s="536"/>
    </row>
    <row r="15" spans="1:22" s="119" customFormat="1" ht="21" customHeight="1">
      <c r="A15" s="596" t="s">
        <v>186</v>
      </c>
      <c r="B15" s="322">
        <f>SUM(B16)</f>
        <v>1</v>
      </c>
      <c r="C15" s="316">
        <f>SUM(C16)</f>
        <v>120</v>
      </c>
      <c r="D15" s="506">
        <f t="shared" ref="D15:R15" si="4">D16</f>
        <v>108</v>
      </c>
      <c r="E15" s="507">
        <f t="shared" si="4"/>
        <v>62</v>
      </c>
      <c r="F15" s="508">
        <f t="shared" si="4"/>
        <v>46</v>
      </c>
      <c r="G15" s="369">
        <f t="shared" si="4"/>
        <v>1</v>
      </c>
      <c r="H15" s="370">
        <f t="shared" si="4"/>
        <v>1</v>
      </c>
      <c r="I15" s="369">
        <f t="shared" si="4"/>
        <v>11</v>
      </c>
      <c r="J15" s="368">
        <f t="shared" si="4"/>
        <v>2</v>
      </c>
      <c r="K15" s="369">
        <f t="shared" si="4"/>
        <v>11</v>
      </c>
      <c r="L15" s="370">
        <f t="shared" si="4"/>
        <v>11</v>
      </c>
      <c r="M15" s="369">
        <f t="shared" si="4"/>
        <v>10</v>
      </c>
      <c r="N15" s="371">
        <f t="shared" si="4"/>
        <v>8</v>
      </c>
      <c r="O15" s="372">
        <f t="shared" si="4"/>
        <v>17</v>
      </c>
      <c r="P15" s="371">
        <f t="shared" si="4"/>
        <v>11</v>
      </c>
      <c r="Q15" s="372">
        <f t="shared" si="4"/>
        <v>12</v>
      </c>
      <c r="R15" s="373">
        <f t="shared" si="4"/>
        <v>13</v>
      </c>
      <c r="S15" s="374">
        <f>S16</f>
        <v>20</v>
      </c>
      <c r="T15" s="375">
        <f>T16</f>
        <v>7</v>
      </c>
    </row>
    <row r="16" spans="1:22" s="119" customFormat="1" ht="30" customHeight="1">
      <c r="A16" s="597" t="s">
        <v>187</v>
      </c>
      <c r="B16" s="542">
        <v>1</v>
      </c>
      <c r="C16" s="542">
        <v>120</v>
      </c>
      <c r="D16" s="543">
        <f>E16+F16</f>
        <v>108</v>
      </c>
      <c r="E16" s="544">
        <f>G16+I16+K16+M16+O16+Q16</f>
        <v>62</v>
      </c>
      <c r="F16" s="544">
        <f>H16+J16+L16+N16+P16+R16</f>
        <v>46</v>
      </c>
      <c r="G16" s="543">
        <v>1</v>
      </c>
      <c r="H16" s="545">
        <v>1</v>
      </c>
      <c r="I16" s="543">
        <v>11</v>
      </c>
      <c r="J16" s="546">
        <v>2</v>
      </c>
      <c r="K16" s="543">
        <v>11</v>
      </c>
      <c r="L16" s="545">
        <v>11</v>
      </c>
      <c r="M16" s="543">
        <v>10</v>
      </c>
      <c r="N16" s="547">
        <v>8</v>
      </c>
      <c r="O16" s="548">
        <v>17</v>
      </c>
      <c r="P16" s="547">
        <v>11</v>
      </c>
      <c r="Q16" s="548">
        <v>12</v>
      </c>
      <c r="R16" s="549">
        <v>13</v>
      </c>
      <c r="S16" s="503">
        <v>20</v>
      </c>
      <c r="T16" s="401">
        <v>7</v>
      </c>
    </row>
    <row r="17" spans="1:20" s="119" customFormat="1" ht="11.25" customHeight="1">
      <c r="A17" s="355" t="s">
        <v>188</v>
      </c>
      <c r="B17" s="355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</row>
    <row r="18" spans="1:20" s="358" customFormat="1" ht="12" customHeight="1">
      <c r="A18" s="355" t="s">
        <v>255</v>
      </c>
      <c r="B18" s="355"/>
      <c r="C18" s="355"/>
      <c r="D18" s="355"/>
      <c r="F18" s="356"/>
      <c r="G18" s="356"/>
      <c r="H18" s="356"/>
      <c r="I18" s="356"/>
      <c r="J18" s="356"/>
    </row>
    <row r="19" spans="1:20" s="358" customFormat="1" ht="12" customHeight="1">
      <c r="A19" s="355" t="s">
        <v>256</v>
      </c>
      <c r="B19" s="355"/>
      <c r="C19" s="355"/>
      <c r="D19" s="355"/>
      <c r="F19" s="356"/>
      <c r="G19" s="356"/>
      <c r="H19" s="356"/>
      <c r="I19" s="356"/>
      <c r="J19" s="9"/>
    </row>
    <row r="20" spans="1:20" s="403" customFormat="1" ht="12" customHeight="1">
      <c r="A20" s="602" t="s">
        <v>257</v>
      </c>
      <c r="B20" s="602"/>
      <c r="C20" s="602"/>
      <c r="D20" s="602"/>
      <c r="F20" s="9"/>
      <c r="G20" s="9"/>
      <c r="H20" s="9"/>
      <c r="I20" s="9"/>
      <c r="J20" s="404"/>
    </row>
    <row r="21" spans="1:20" s="403" customFormat="1" ht="12" customHeight="1">
      <c r="A21" s="602" t="s">
        <v>258</v>
      </c>
      <c r="B21" s="602"/>
      <c r="C21" s="602"/>
      <c r="D21" s="602"/>
      <c r="F21" s="9"/>
      <c r="G21" s="9"/>
      <c r="H21" s="9"/>
      <c r="I21" s="9"/>
      <c r="J21" s="33"/>
    </row>
    <row r="22" spans="1:20" s="403" customFormat="1" ht="12" customHeight="1">
      <c r="A22" s="602" t="s">
        <v>259</v>
      </c>
      <c r="B22" s="602"/>
      <c r="C22" s="602"/>
      <c r="D22" s="602"/>
      <c r="F22" s="9"/>
      <c r="G22" s="9"/>
      <c r="H22" s="9"/>
      <c r="I22" s="9"/>
      <c r="J22" s="11"/>
    </row>
    <row r="23" spans="1:20" ht="12" customHeight="1">
      <c r="A23" s="602" t="s">
        <v>423</v>
      </c>
    </row>
    <row r="24" spans="1:20">
      <c r="A24" s="1265"/>
      <c r="B24" s="1265"/>
      <c r="C24" s="1265"/>
      <c r="D24" s="1265"/>
      <c r="E24" s="1265"/>
      <c r="F24" s="1265"/>
      <c r="G24" s="1265"/>
      <c r="H24" s="1265"/>
      <c r="I24" s="1265"/>
    </row>
    <row r="26" spans="1:20">
      <c r="D26" s="537"/>
    </row>
  </sheetData>
  <mergeCells count="12">
    <mergeCell ref="K5:L5"/>
    <mergeCell ref="M5:N5"/>
    <mergeCell ref="O5:P5"/>
    <mergeCell ref="Q5:R5"/>
    <mergeCell ref="S5:T5"/>
    <mergeCell ref="A24:I24"/>
    <mergeCell ref="A5:A6"/>
    <mergeCell ref="B5:B6"/>
    <mergeCell ref="C5:C6"/>
    <mergeCell ref="D5:F5"/>
    <mergeCell ref="G5:H5"/>
    <mergeCell ref="I5:J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A4D4-4B66-4355-B8A3-E1BE2ADA4837}">
  <sheetPr>
    <pageSetUpPr autoPageBreaks="0"/>
  </sheetPr>
  <dimension ref="A1:U34"/>
  <sheetViews>
    <sheetView showGridLines="0" tabSelected="1" view="pageBreakPreview" zoomScaleNormal="100" zoomScaleSheetLayoutView="100" workbookViewId="0">
      <pane xSplit="1" topLeftCell="B1" activePane="topRight" state="frozen"/>
      <selection pane="topRight"/>
    </sheetView>
  </sheetViews>
  <sheetFormatPr defaultColWidth="9" defaultRowHeight="12"/>
  <cols>
    <col min="1" max="1" width="20" style="360" customWidth="1"/>
    <col min="2" max="2" width="4.83203125" style="360" customWidth="1"/>
    <col min="3" max="3" width="6" style="360" bestFit="1" customWidth="1"/>
    <col min="4" max="6" width="4.83203125" style="360" customWidth="1"/>
    <col min="7" max="18" width="4.75" style="360" customWidth="1"/>
    <col min="19" max="20" width="8.58203125" style="360" customWidth="1"/>
    <col min="21" max="16384" width="9" style="360"/>
  </cols>
  <sheetData>
    <row r="1" spans="1:21" s="116" customFormat="1" ht="15" customHeight="1">
      <c r="A1" s="28" t="s">
        <v>308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s="602" customFormat="1" ht="11.25" customHeight="1" thickBot="1">
      <c r="A2" s="305"/>
      <c r="D2" s="306"/>
      <c r="E2" s="306"/>
      <c r="F2" s="306"/>
      <c r="G2" s="306"/>
      <c r="H2" s="306"/>
      <c r="I2" s="306"/>
      <c r="J2" s="307"/>
      <c r="O2" s="104"/>
      <c r="P2" s="104"/>
      <c r="Q2" s="104"/>
      <c r="R2" s="104"/>
      <c r="S2" s="119"/>
      <c r="T2" s="405" t="s">
        <v>353</v>
      </c>
    </row>
    <row r="3" spans="1:21" s="602" customFormat="1" ht="16.5" customHeight="1">
      <c r="A3" s="1266" t="s">
        <v>176</v>
      </c>
      <c r="B3" s="1266" t="s">
        <v>177</v>
      </c>
      <c r="C3" s="1268" t="s">
        <v>253</v>
      </c>
      <c r="D3" s="1270" t="s">
        <v>212</v>
      </c>
      <c r="E3" s="1271"/>
      <c r="F3" s="1272"/>
      <c r="G3" s="1270" t="s">
        <v>213</v>
      </c>
      <c r="H3" s="1272"/>
      <c r="I3" s="1270" t="s">
        <v>214</v>
      </c>
      <c r="J3" s="1272"/>
      <c r="K3" s="1277" t="s">
        <v>215</v>
      </c>
      <c r="L3" s="1278"/>
      <c r="M3" s="844" t="s">
        <v>216</v>
      </c>
      <c r="N3" s="843"/>
      <c r="O3" s="844" t="s">
        <v>217</v>
      </c>
      <c r="P3" s="843"/>
      <c r="Q3" s="844" t="s">
        <v>218</v>
      </c>
      <c r="R3" s="976"/>
      <c r="S3" s="1279" t="s">
        <v>178</v>
      </c>
      <c r="T3" s="1280"/>
      <c r="U3" s="90"/>
    </row>
    <row r="4" spans="1:21" s="602" customFormat="1" ht="33.75" customHeight="1">
      <c r="A4" s="1267"/>
      <c r="B4" s="1267"/>
      <c r="C4" s="1269"/>
      <c r="D4" s="308" t="s">
        <v>196</v>
      </c>
      <c r="E4" s="309" t="s">
        <v>197</v>
      </c>
      <c r="F4" s="310" t="s">
        <v>198</v>
      </c>
      <c r="G4" s="311" t="s">
        <v>197</v>
      </c>
      <c r="H4" s="312" t="s">
        <v>198</v>
      </c>
      <c r="I4" s="308" t="s">
        <v>197</v>
      </c>
      <c r="J4" s="313" t="s">
        <v>198</v>
      </c>
      <c r="K4" s="308" t="s">
        <v>197</v>
      </c>
      <c r="L4" s="313" t="s">
        <v>198</v>
      </c>
      <c r="M4" s="617" t="s">
        <v>197</v>
      </c>
      <c r="N4" s="310" t="s">
        <v>198</v>
      </c>
      <c r="O4" s="308" t="s">
        <v>197</v>
      </c>
      <c r="P4" s="313" t="s">
        <v>198</v>
      </c>
      <c r="Q4" s="308" t="s">
        <v>197</v>
      </c>
      <c r="R4" s="310" t="s">
        <v>198</v>
      </c>
      <c r="S4" s="550" t="s">
        <v>199</v>
      </c>
      <c r="T4" s="598" t="s">
        <v>180</v>
      </c>
      <c r="U4" s="90"/>
    </row>
    <row r="5" spans="1:21" s="551" customFormat="1" ht="20.25" customHeight="1">
      <c r="A5" s="582" t="s">
        <v>421</v>
      </c>
      <c r="B5" s="316">
        <v>11</v>
      </c>
      <c r="C5" s="316">
        <v>1655</v>
      </c>
      <c r="D5" s="317">
        <v>1519</v>
      </c>
      <c r="E5" s="318">
        <v>806</v>
      </c>
      <c r="F5" s="319">
        <v>713</v>
      </c>
      <c r="G5" s="186">
        <v>25</v>
      </c>
      <c r="H5" s="320">
        <v>28</v>
      </c>
      <c r="I5" s="317">
        <v>129</v>
      </c>
      <c r="J5" s="321">
        <v>116</v>
      </c>
      <c r="K5" s="317">
        <v>157</v>
      </c>
      <c r="L5" s="321">
        <v>135</v>
      </c>
      <c r="M5" s="317">
        <v>163</v>
      </c>
      <c r="N5" s="319">
        <v>152</v>
      </c>
      <c r="O5" s="317">
        <v>167</v>
      </c>
      <c r="P5" s="321">
        <v>147</v>
      </c>
      <c r="Q5" s="317">
        <v>165</v>
      </c>
      <c r="R5" s="319">
        <v>135</v>
      </c>
      <c r="S5" s="552">
        <v>334</v>
      </c>
      <c r="T5" s="599">
        <v>85</v>
      </c>
      <c r="U5" s="591"/>
    </row>
    <row r="6" spans="1:21" s="551" customFormat="1" ht="20.25" customHeight="1">
      <c r="A6" s="584" t="s">
        <v>407</v>
      </c>
      <c r="B6" s="316">
        <v>12</v>
      </c>
      <c r="C6" s="316">
        <v>1830</v>
      </c>
      <c r="D6" s="317">
        <v>1618</v>
      </c>
      <c r="E6" s="318">
        <v>814</v>
      </c>
      <c r="F6" s="319">
        <v>804</v>
      </c>
      <c r="G6" s="186">
        <v>25</v>
      </c>
      <c r="H6" s="320">
        <v>25</v>
      </c>
      <c r="I6" s="317">
        <v>121</v>
      </c>
      <c r="J6" s="321">
        <v>147</v>
      </c>
      <c r="K6" s="317">
        <v>136</v>
      </c>
      <c r="L6" s="321">
        <v>138</v>
      </c>
      <c r="M6" s="317">
        <v>191</v>
      </c>
      <c r="N6" s="319">
        <v>175</v>
      </c>
      <c r="O6" s="317">
        <v>164</v>
      </c>
      <c r="P6" s="321">
        <v>163</v>
      </c>
      <c r="Q6" s="317">
        <v>177</v>
      </c>
      <c r="R6" s="319">
        <v>156</v>
      </c>
      <c r="S6" s="552">
        <v>339</v>
      </c>
      <c r="T6" s="599">
        <v>94</v>
      </c>
      <c r="U6" s="591"/>
    </row>
    <row r="7" spans="1:21" s="551" customFormat="1" ht="20.25" customHeight="1">
      <c r="A7" s="583" t="s">
        <v>424</v>
      </c>
      <c r="B7" s="323">
        <f>SUM(B8:B20)</f>
        <v>13</v>
      </c>
      <c r="C7" s="323">
        <f>SUM(C8:C20)</f>
        <v>1904</v>
      </c>
      <c r="D7" s="324">
        <f>SUM(D8+D9+D10+D11+D12+D13+D14+D15+D16+D17+D18+D19)</f>
        <v>1596</v>
      </c>
      <c r="E7" s="509">
        <f t="shared" ref="E7:R7" si="0">SUM(E8+E9+E10+E11+E12+E13+E14+E15+E16+E17+E18+E19)</f>
        <v>809</v>
      </c>
      <c r="F7" s="325">
        <f t="shared" si="0"/>
        <v>787</v>
      </c>
      <c r="G7" s="324">
        <f t="shared" si="0"/>
        <v>33</v>
      </c>
      <c r="H7" s="325">
        <f t="shared" si="0"/>
        <v>14</v>
      </c>
      <c r="I7" s="324">
        <f t="shared" si="0"/>
        <v>116</v>
      </c>
      <c r="J7" s="325">
        <f t="shared" si="0"/>
        <v>120</v>
      </c>
      <c r="K7" s="324">
        <f t="shared" si="0"/>
        <v>142</v>
      </c>
      <c r="L7" s="325">
        <f t="shared" si="0"/>
        <v>154</v>
      </c>
      <c r="M7" s="324">
        <f t="shared" si="0"/>
        <v>163</v>
      </c>
      <c r="N7" s="325">
        <f t="shared" si="0"/>
        <v>163</v>
      </c>
      <c r="O7" s="324">
        <f t="shared" si="0"/>
        <v>189</v>
      </c>
      <c r="P7" s="325">
        <f t="shared" si="0"/>
        <v>177</v>
      </c>
      <c r="Q7" s="324">
        <f t="shared" si="0"/>
        <v>166</v>
      </c>
      <c r="R7" s="553">
        <f t="shared" si="0"/>
        <v>159</v>
      </c>
      <c r="S7" s="554">
        <f>SUM(S8:S20)</f>
        <v>331</v>
      </c>
      <c r="T7" s="600">
        <f>SUM(T8:T20)</f>
        <v>114</v>
      </c>
      <c r="U7" s="591"/>
    </row>
    <row r="8" spans="1:21" s="602" customFormat="1" ht="29.15" customHeight="1">
      <c r="A8" s="585" t="s">
        <v>200</v>
      </c>
      <c r="B8" s="510">
        <v>1</v>
      </c>
      <c r="C8" s="510">
        <v>210</v>
      </c>
      <c r="D8" s="189">
        <f>SUM(E8+F8)</f>
        <v>195</v>
      </c>
      <c r="E8" s="326">
        <f>SUM(G8+I8+K8+M8+O8+Q8)</f>
        <v>103</v>
      </c>
      <c r="F8" s="327">
        <f>SUM(H8+J8+L8+N8+P8+R8)</f>
        <v>92</v>
      </c>
      <c r="G8" s="189">
        <v>5</v>
      </c>
      <c r="H8" s="327">
        <v>2</v>
      </c>
      <c r="I8" s="189">
        <v>16</v>
      </c>
      <c r="J8" s="327">
        <v>17</v>
      </c>
      <c r="K8" s="328">
        <v>18</v>
      </c>
      <c r="L8" s="329">
        <v>19</v>
      </c>
      <c r="M8" s="189">
        <v>23</v>
      </c>
      <c r="N8" s="327">
        <v>12</v>
      </c>
      <c r="O8" s="189">
        <v>24</v>
      </c>
      <c r="P8" s="327">
        <v>17</v>
      </c>
      <c r="Q8" s="189">
        <v>17</v>
      </c>
      <c r="R8" s="555">
        <v>25</v>
      </c>
      <c r="S8" s="556">
        <v>35</v>
      </c>
      <c r="T8" s="601">
        <v>9</v>
      </c>
      <c r="U8" s="90"/>
    </row>
    <row r="9" spans="1:21" s="602" customFormat="1" ht="29.15" customHeight="1">
      <c r="A9" s="586" t="s">
        <v>201</v>
      </c>
      <c r="B9" s="511">
        <v>1</v>
      </c>
      <c r="C9" s="511">
        <v>145</v>
      </c>
      <c r="D9" s="189">
        <f t="shared" ref="D9:D20" si="1">SUM(E9+F9)</f>
        <v>136</v>
      </c>
      <c r="E9" s="326">
        <f t="shared" ref="E9:F20" si="2">SUM(G9+I9+K9+M9+O9+Q9)</f>
        <v>69</v>
      </c>
      <c r="F9" s="327">
        <f t="shared" si="2"/>
        <v>67</v>
      </c>
      <c r="G9" s="333">
        <v>4</v>
      </c>
      <c r="H9" s="334">
        <v>0</v>
      </c>
      <c r="I9" s="330">
        <v>8</v>
      </c>
      <c r="J9" s="332">
        <v>10</v>
      </c>
      <c r="K9" s="335">
        <v>10</v>
      </c>
      <c r="L9" s="336">
        <v>12</v>
      </c>
      <c r="M9" s="330">
        <v>15</v>
      </c>
      <c r="N9" s="332">
        <v>16</v>
      </c>
      <c r="O9" s="330">
        <v>19</v>
      </c>
      <c r="P9" s="332">
        <v>13</v>
      </c>
      <c r="Q9" s="330">
        <v>13</v>
      </c>
      <c r="R9" s="557">
        <v>16</v>
      </c>
      <c r="S9" s="558">
        <v>41</v>
      </c>
      <c r="T9" s="338">
        <v>10</v>
      </c>
      <c r="U9" s="90"/>
    </row>
    <row r="10" spans="1:21" s="119" customFormat="1" ht="29.15" customHeight="1">
      <c r="A10" s="587" t="s">
        <v>202</v>
      </c>
      <c r="B10" s="512">
        <v>1</v>
      </c>
      <c r="C10" s="512">
        <v>130</v>
      </c>
      <c r="D10" s="189">
        <f t="shared" si="1"/>
        <v>114</v>
      </c>
      <c r="E10" s="326">
        <f t="shared" si="2"/>
        <v>57</v>
      </c>
      <c r="F10" s="327">
        <f t="shared" si="2"/>
        <v>57</v>
      </c>
      <c r="G10" s="333">
        <v>1</v>
      </c>
      <c r="H10" s="332">
        <v>0</v>
      </c>
      <c r="I10" s="330">
        <v>7</v>
      </c>
      <c r="J10" s="332">
        <v>11</v>
      </c>
      <c r="K10" s="335">
        <v>13</v>
      </c>
      <c r="L10" s="336">
        <v>10</v>
      </c>
      <c r="M10" s="330">
        <v>9</v>
      </c>
      <c r="N10" s="332">
        <v>15</v>
      </c>
      <c r="O10" s="330">
        <v>12</v>
      </c>
      <c r="P10" s="332">
        <v>12</v>
      </c>
      <c r="Q10" s="330">
        <v>15</v>
      </c>
      <c r="R10" s="557">
        <v>9</v>
      </c>
      <c r="S10" s="559">
        <v>27</v>
      </c>
      <c r="T10" s="340">
        <v>3</v>
      </c>
      <c r="U10" s="536"/>
    </row>
    <row r="11" spans="1:21" s="119" customFormat="1" ht="29.15" customHeight="1">
      <c r="A11" s="588" t="s">
        <v>203</v>
      </c>
      <c r="B11" s="511">
        <v>1</v>
      </c>
      <c r="C11" s="511">
        <v>135</v>
      </c>
      <c r="D11" s="189">
        <f t="shared" si="1"/>
        <v>124</v>
      </c>
      <c r="E11" s="326">
        <f t="shared" si="2"/>
        <v>73</v>
      </c>
      <c r="F11" s="327">
        <f t="shared" si="2"/>
        <v>51</v>
      </c>
      <c r="G11" s="337">
        <v>1</v>
      </c>
      <c r="H11" s="342">
        <v>3</v>
      </c>
      <c r="I11" s="343">
        <v>13</v>
      </c>
      <c r="J11" s="338">
        <v>7</v>
      </c>
      <c r="K11" s="343">
        <v>16</v>
      </c>
      <c r="L11" s="338">
        <v>10</v>
      </c>
      <c r="M11" s="343">
        <v>16</v>
      </c>
      <c r="N11" s="338">
        <v>9</v>
      </c>
      <c r="O11" s="343">
        <v>10</v>
      </c>
      <c r="P11" s="338">
        <v>12</v>
      </c>
      <c r="Q11" s="344">
        <v>17</v>
      </c>
      <c r="R11" s="557">
        <v>10</v>
      </c>
      <c r="S11" s="558">
        <v>21</v>
      </c>
      <c r="T11" s="338">
        <v>18</v>
      </c>
      <c r="U11" s="536"/>
    </row>
    <row r="12" spans="1:21" s="119" customFormat="1" ht="29.15" customHeight="1">
      <c r="A12" s="586" t="s">
        <v>204</v>
      </c>
      <c r="B12" s="513">
        <v>1</v>
      </c>
      <c r="C12" s="513">
        <v>130</v>
      </c>
      <c r="D12" s="189">
        <f t="shared" si="1"/>
        <v>122</v>
      </c>
      <c r="E12" s="326">
        <f t="shared" si="2"/>
        <v>64</v>
      </c>
      <c r="F12" s="327">
        <f t="shared" si="2"/>
        <v>58</v>
      </c>
      <c r="G12" s="345">
        <v>1</v>
      </c>
      <c r="H12" s="340">
        <v>1</v>
      </c>
      <c r="I12" s="341">
        <v>12</v>
      </c>
      <c r="J12" s="340">
        <v>7</v>
      </c>
      <c r="K12" s="341">
        <v>13</v>
      </c>
      <c r="L12" s="340">
        <v>8</v>
      </c>
      <c r="M12" s="341">
        <v>14</v>
      </c>
      <c r="N12" s="340">
        <v>15</v>
      </c>
      <c r="O12" s="341">
        <v>10</v>
      </c>
      <c r="P12" s="340">
        <v>17</v>
      </c>
      <c r="Q12" s="339">
        <v>14</v>
      </c>
      <c r="R12" s="557">
        <v>10</v>
      </c>
      <c r="S12" s="560">
        <v>28</v>
      </c>
      <c r="T12" s="347">
        <v>7</v>
      </c>
      <c r="U12" s="536"/>
    </row>
    <row r="13" spans="1:21" s="119" customFormat="1" ht="29.15" customHeight="1">
      <c r="A13" s="588" t="s">
        <v>205</v>
      </c>
      <c r="B13" s="511">
        <v>1</v>
      </c>
      <c r="C13" s="511">
        <v>130</v>
      </c>
      <c r="D13" s="189">
        <f t="shared" si="1"/>
        <v>112</v>
      </c>
      <c r="E13" s="326">
        <f t="shared" si="2"/>
        <v>60</v>
      </c>
      <c r="F13" s="327">
        <f t="shared" si="2"/>
        <v>52</v>
      </c>
      <c r="G13" s="346">
        <v>2</v>
      </c>
      <c r="H13" s="348">
        <v>0</v>
      </c>
      <c r="I13" s="341">
        <v>11</v>
      </c>
      <c r="J13" s="340">
        <v>4</v>
      </c>
      <c r="K13" s="341">
        <v>13</v>
      </c>
      <c r="L13" s="340">
        <v>11</v>
      </c>
      <c r="M13" s="341">
        <v>12</v>
      </c>
      <c r="N13" s="340">
        <v>12</v>
      </c>
      <c r="O13" s="341">
        <v>14</v>
      </c>
      <c r="P13" s="340">
        <v>11</v>
      </c>
      <c r="Q13" s="339">
        <v>8</v>
      </c>
      <c r="R13" s="557">
        <v>14</v>
      </c>
      <c r="S13" s="560">
        <v>21</v>
      </c>
      <c r="T13" s="340">
        <v>7</v>
      </c>
      <c r="U13" s="536"/>
    </row>
    <row r="14" spans="1:21" s="119" customFormat="1" ht="29.15" customHeight="1">
      <c r="A14" s="587" t="s">
        <v>206</v>
      </c>
      <c r="B14" s="513">
        <v>1</v>
      </c>
      <c r="C14" s="513">
        <v>110</v>
      </c>
      <c r="D14" s="189">
        <f t="shared" si="1"/>
        <v>93</v>
      </c>
      <c r="E14" s="326">
        <f t="shared" si="2"/>
        <v>49</v>
      </c>
      <c r="F14" s="327">
        <f t="shared" si="2"/>
        <v>44</v>
      </c>
      <c r="G14" s="346">
        <v>3</v>
      </c>
      <c r="H14" s="340">
        <v>1</v>
      </c>
      <c r="I14" s="341">
        <v>6</v>
      </c>
      <c r="J14" s="340">
        <v>8</v>
      </c>
      <c r="K14" s="341">
        <v>7</v>
      </c>
      <c r="L14" s="340">
        <v>10</v>
      </c>
      <c r="M14" s="341">
        <v>10</v>
      </c>
      <c r="N14" s="340">
        <v>9</v>
      </c>
      <c r="O14" s="341">
        <v>12</v>
      </c>
      <c r="P14" s="340">
        <v>8</v>
      </c>
      <c r="Q14" s="339">
        <v>11</v>
      </c>
      <c r="R14" s="557">
        <v>8</v>
      </c>
      <c r="S14" s="560">
        <v>27</v>
      </c>
      <c r="T14" s="340">
        <v>10</v>
      </c>
      <c r="U14" s="536"/>
    </row>
    <row r="15" spans="1:21" s="119" customFormat="1" ht="29.15" customHeight="1">
      <c r="A15" s="589" t="s">
        <v>207</v>
      </c>
      <c r="B15" s="514">
        <v>1</v>
      </c>
      <c r="C15" s="514">
        <v>130</v>
      </c>
      <c r="D15" s="189">
        <f t="shared" si="1"/>
        <v>126</v>
      </c>
      <c r="E15" s="326">
        <f t="shared" si="2"/>
        <v>70</v>
      </c>
      <c r="F15" s="327">
        <f t="shared" si="2"/>
        <v>56</v>
      </c>
      <c r="G15" s="350">
        <v>4</v>
      </c>
      <c r="H15" s="347">
        <v>2</v>
      </c>
      <c r="I15" s="349">
        <v>7</v>
      </c>
      <c r="J15" s="347">
        <v>10</v>
      </c>
      <c r="K15" s="349">
        <v>12</v>
      </c>
      <c r="L15" s="347">
        <v>11</v>
      </c>
      <c r="M15" s="349">
        <v>14</v>
      </c>
      <c r="N15" s="347">
        <v>11</v>
      </c>
      <c r="O15" s="349">
        <v>18</v>
      </c>
      <c r="P15" s="347">
        <v>12</v>
      </c>
      <c r="Q15" s="351">
        <v>15</v>
      </c>
      <c r="R15" s="561">
        <v>10</v>
      </c>
      <c r="S15" s="562">
        <v>24</v>
      </c>
      <c r="T15" s="347">
        <v>9</v>
      </c>
      <c r="U15" s="536"/>
    </row>
    <row r="16" spans="1:21" s="119" customFormat="1" ht="29.15" customHeight="1">
      <c r="A16" s="589" t="s">
        <v>208</v>
      </c>
      <c r="B16" s="514">
        <v>1</v>
      </c>
      <c r="C16" s="514">
        <v>240</v>
      </c>
      <c r="D16" s="189">
        <f t="shared" si="1"/>
        <v>197</v>
      </c>
      <c r="E16" s="326">
        <f t="shared" si="2"/>
        <v>95</v>
      </c>
      <c r="F16" s="327">
        <f t="shared" si="2"/>
        <v>102</v>
      </c>
      <c r="G16" s="350">
        <v>7</v>
      </c>
      <c r="H16" s="347">
        <v>1</v>
      </c>
      <c r="I16" s="349">
        <v>13</v>
      </c>
      <c r="J16" s="347">
        <v>20</v>
      </c>
      <c r="K16" s="349">
        <v>19</v>
      </c>
      <c r="L16" s="347">
        <v>15</v>
      </c>
      <c r="M16" s="349">
        <v>20</v>
      </c>
      <c r="N16" s="347">
        <v>20</v>
      </c>
      <c r="O16" s="349">
        <v>20</v>
      </c>
      <c r="P16" s="347">
        <v>23</v>
      </c>
      <c r="Q16" s="351">
        <v>16</v>
      </c>
      <c r="R16" s="561">
        <v>23</v>
      </c>
      <c r="S16" s="562">
        <v>33</v>
      </c>
      <c r="T16" s="347">
        <v>4</v>
      </c>
      <c r="U16" s="536"/>
    </row>
    <row r="17" spans="1:21" s="119" customFormat="1" ht="29.15" customHeight="1">
      <c r="A17" s="589" t="s">
        <v>209</v>
      </c>
      <c r="B17" s="514">
        <v>1</v>
      </c>
      <c r="C17" s="514">
        <v>230</v>
      </c>
      <c r="D17" s="330">
        <f t="shared" si="1"/>
        <v>174</v>
      </c>
      <c r="E17" s="331">
        <f t="shared" si="2"/>
        <v>76</v>
      </c>
      <c r="F17" s="332">
        <f t="shared" si="2"/>
        <v>98</v>
      </c>
      <c r="G17" s="350">
        <v>4</v>
      </c>
      <c r="H17" s="347">
        <v>2</v>
      </c>
      <c r="I17" s="349">
        <v>9</v>
      </c>
      <c r="J17" s="347">
        <v>11</v>
      </c>
      <c r="K17" s="349">
        <v>11</v>
      </c>
      <c r="L17" s="347">
        <v>23</v>
      </c>
      <c r="M17" s="341">
        <v>9</v>
      </c>
      <c r="N17" s="347">
        <v>21</v>
      </c>
      <c r="O17" s="349">
        <v>23</v>
      </c>
      <c r="P17" s="347">
        <v>22</v>
      </c>
      <c r="Q17" s="351">
        <v>20</v>
      </c>
      <c r="R17" s="561">
        <v>19</v>
      </c>
      <c r="S17" s="562">
        <v>13</v>
      </c>
      <c r="T17" s="347">
        <v>6</v>
      </c>
      <c r="U17" s="536"/>
    </row>
    <row r="18" spans="1:21" s="119" customFormat="1" ht="29.15" customHeight="1">
      <c r="A18" s="590" t="s">
        <v>357</v>
      </c>
      <c r="B18" s="514">
        <v>1</v>
      </c>
      <c r="C18" s="514">
        <v>130</v>
      </c>
      <c r="D18" s="563">
        <f t="shared" si="1"/>
        <v>111</v>
      </c>
      <c r="E18" s="564">
        <f t="shared" si="2"/>
        <v>51</v>
      </c>
      <c r="F18" s="565">
        <f t="shared" si="2"/>
        <v>60</v>
      </c>
      <c r="G18" s="566">
        <v>1</v>
      </c>
      <c r="H18" s="347">
        <v>2</v>
      </c>
      <c r="I18" s="349">
        <v>10</v>
      </c>
      <c r="J18" s="347">
        <v>10</v>
      </c>
      <c r="K18" s="349">
        <v>4</v>
      </c>
      <c r="L18" s="347">
        <v>17</v>
      </c>
      <c r="M18" s="567">
        <v>11</v>
      </c>
      <c r="N18" s="568">
        <v>12</v>
      </c>
      <c r="O18" s="569">
        <v>13</v>
      </c>
      <c r="P18" s="568">
        <v>14</v>
      </c>
      <c r="Q18" s="569">
        <v>12</v>
      </c>
      <c r="R18" s="570">
        <v>5</v>
      </c>
      <c r="S18" s="562">
        <v>27</v>
      </c>
      <c r="T18" s="347">
        <v>9</v>
      </c>
      <c r="U18" s="536"/>
    </row>
    <row r="19" spans="1:21" s="119" customFormat="1" ht="29.15" customHeight="1">
      <c r="A19" s="589" t="s">
        <v>408</v>
      </c>
      <c r="B19" s="514">
        <v>1</v>
      </c>
      <c r="C19" s="514">
        <v>125</v>
      </c>
      <c r="D19" s="618">
        <f t="shared" si="1"/>
        <v>92</v>
      </c>
      <c r="E19" s="619">
        <f t="shared" si="2"/>
        <v>42</v>
      </c>
      <c r="F19" s="620">
        <f t="shared" si="2"/>
        <v>50</v>
      </c>
      <c r="G19" s="566">
        <v>0</v>
      </c>
      <c r="H19" s="347">
        <v>0</v>
      </c>
      <c r="I19" s="349">
        <v>4</v>
      </c>
      <c r="J19" s="347">
        <v>5</v>
      </c>
      <c r="K19" s="349">
        <v>6</v>
      </c>
      <c r="L19" s="347">
        <v>8</v>
      </c>
      <c r="M19" s="621">
        <v>10</v>
      </c>
      <c r="N19" s="568">
        <v>11</v>
      </c>
      <c r="O19" s="569">
        <v>14</v>
      </c>
      <c r="P19" s="568">
        <v>16</v>
      </c>
      <c r="Q19" s="569">
        <v>8</v>
      </c>
      <c r="R19" s="570">
        <v>10</v>
      </c>
      <c r="S19" s="562">
        <v>14</v>
      </c>
      <c r="T19" s="347">
        <v>20</v>
      </c>
      <c r="U19" s="536"/>
    </row>
    <row r="20" spans="1:21" s="119" customFormat="1" ht="29.15" customHeight="1">
      <c r="A20" s="622" t="s">
        <v>425</v>
      </c>
      <c r="B20" s="515">
        <v>1</v>
      </c>
      <c r="C20" s="515">
        <v>59</v>
      </c>
      <c r="D20" s="571">
        <f t="shared" si="1"/>
        <v>33</v>
      </c>
      <c r="E20" s="572">
        <f t="shared" si="2"/>
        <v>17</v>
      </c>
      <c r="F20" s="195">
        <f t="shared" si="2"/>
        <v>16</v>
      </c>
      <c r="G20" s="354">
        <v>3</v>
      </c>
      <c r="H20" s="353">
        <v>0</v>
      </c>
      <c r="I20" s="352">
        <v>9</v>
      </c>
      <c r="J20" s="353">
        <v>8</v>
      </c>
      <c r="K20" s="352">
        <v>5</v>
      </c>
      <c r="L20" s="353">
        <v>8</v>
      </c>
      <c r="M20" s="573">
        <v>0</v>
      </c>
      <c r="N20" s="516">
        <v>0</v>
      </c>
      <c r="O20" s="573">
        <v>0</v>
      </c>
      <c r="P20" s="516">
        <v>0</v>
      </c>
      <c r="Q20" s="573">
        <v>0</v>
      </c>
      <c r="R20" s="516">
        <v>0</v>
      </c>
      <c r="S20" s="574">
        <v>20</v>
      </c>
      <c r="T20" s="353">
        <v>2</v>
      </c>
    </row>
    <row r="21" spans="1:21" s="9" customFormat="1" ht="11.25" customHeight="1">
      <c r="A21" s="355" t="s">
        <v>210</v>
      </c>
      <c r="C21" s="356"/>
      <c r="D21" s="603"/>
      <c r="E21" s="603"/>
      <c r="F21" s="603"/>
      <c r="G21" s="603"/>
      <c r="H21" s="603"/>
      <c r="I21" s="603"/>
      <c r="J21" s="603"/>
      <c r="S21" s="356"/>
      <c r="T21" s="356"/>
    </row>
    <row r="22" spans="1:21" s="9" customFormat="1" ht="11.25" customHeight="1">
      <c r="A22" s="355" t="s">
        <v>211</v>
      </c>
      <c r="C22" s="356"/>
      <c r="D22" s="356"/>
      <c r="E22" s="356"/>
      <c r="F22" s="356"/>
      <c r="G22" s="356"/>
      <c r="H22" s="356"/>
      <c r="I22" s="356"/>
      <c r="J22" s="356"/>
      <c r="Q22" s="357"/>
      <c r="R22" s="357"/>
      <c r="S22" s="356"/>
      <c r="T22" s="356"/>
    </row>
    <row r="23" spans="1:21" s="9" customFormat="1" ht="11.25" customHeight="1">
      <c r="A23" s="355" t="s">
        <v>373</v>
      </c>
      <c r="C23" s="356"/>
      <c r="D23" s="356"/>
      <c r="E23" s="356"/>
      <c r="F23" s="356"/>
      <c r="G23" s="356"/>
      <c r="H23" s="356"/>
      <c r="I23" s="356"/>
      <c r="J23" s="356"/>
      <c r="Q23" s="357"/>
      <c r="R23" s="357"/>
      <c r="S23" s="356"/>
      <c r="T23" s="356"/>
    </row>
    <row r="24" spans="1:21" s="9" customFormat="1" ht="11.25" customHeight="1">
      <c r="A24" s="355" t="s">
        <v>374</v>
      </c>
      <c r="C24" s="356"/>
      <c r="D24" s="356"/>
      <c r="E24" s="356"/>
      <c r="F24" s="356"/>
      <c r="G24" s="356"/>
      <c r="H24" s="356"/>
      <c r="I24" s="356"/>
      <c r="J24" s="356"/>
      <c r="Q24" s="357"/>
      <c r="R24" s="357"/>
      <c r="S24" s="356"/>
      <c r="T24" s="356"/>
    </row>
    <row r="25" spans="1:21" s="9" customFormat="1" ht="11.25" customHeight="1">
      <c r="A25" s="602" t="s">
        <v>410</v>
      </c>
      <c r="D25" s="356"/>
      <c r="E25" s="356"/>
      <c r="F25" s="356"/>
      <c r="G25" s="356"/>
      <c r="H25" s="356"/>
      <c r="I25" s="356"/>
      <c r="J25" s="356"/>
    </row>
    <row r="26" spans="1:21" s="28" customFormat="1" ht="11.25" customHeight="1">
      <c r="A26" s="602" t="s">
        <v>254</v>
      </c>
      <c r="C26" s="9"/>
      <c r="D26" s="9"/>
      <c r="E26" s="9"/>
      <c r="F26" s="9"/>
      <c r="G26" s="9"/>
      <c r="H26" s="9"/>
      <c r="I26" s="9"/>
      <c r="J26" s="9"/>
      <c r="S26" s="9"/>
      <c r="T26" s="9"/>
    </row>
    <row r="27" spans="1:21" s="358" customFormat="1" ht="9.75" customHeight="1">
      <c r="A27" s="119" t="s">
        <v>375</v>
      </c>
      <c r="D27" s="9"/>
      <c r="E27" s="9"/>
      <c r="F27" s="9"/>
      <c r="G27" s="9"/>
      <c r="H27" s="9"/>
      <c r="I27" s="9"/>
      <c r="J27" s="9"/>
      <c r="K27" s="359"/>
    </row>
    <row r="28" spans="1:21" s="358" customFormat="1" ht="9.75" customHeight="1">
      <c r="A28" s="119" t="s">
        <v>409</v>
      </c>
      <c r="D28" s="9"/>
      <c r="E28" s="9"/>
      <c r="F28" s="9"/>
      <c r="G28" s="9"/>
      <c r="H28" s="9"/>
      <c r="I28" s="9"/>
      <c r="J28" s="9"/>
      <c r="K28" s="359"/>
    </row>
    <row r="29" spans="1:21" s="358" customFormat="1" ht="9.75" customHeight="1">
      <c r="A29" s="119" t="s">
        <v>426</v>
      </c>
      <c r="D29" s="9"/>
      <c r="E29" s="9"/>
      <c r="F29" s="9"/>
      <c r="G29" s="9"/>
      <c r="H29" s="9"/>
      <c r="I29" s="9"/>
      <c r="J29" s="9"/>
    </row>
    <row r="30" spans="1:21">
      <c r="A30" s="1276"/>
      <c r="B30" s="1276"/>
      <c r="C30" s="1276"/>
    </row>
    <row r="33" spans="5:5">
      <c r="E33" s="355"/>
    </row>
    <row r="34" spans="5:5">
      <c r="E34" s="602"/>
    </row>
  </sheetData>
  <mergeCells count="12">
    <mergeCell ref="K3:L3"/>
    <mergeCell ref="M3:N3"/>
    <mergeCell ref="O3:P3"/>
    <mergeCell ref="Q3:R3"/>
    <mergeCell ref="S3:T3"/>
    <mergeCell ref="G3:H3"/>
    <mergeCell ref="I3:J3"/>
    <mergeCell ref="A30:C30"/>
    <mergeCell ref="A3:A4"/>
    <mergeCell ref="B3:B4"/>
    <mergeCell ref="C3:C4"/>
    <mergeCell ref="D3:F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81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B92D-E636-4B8B-9546-B144FD984813}">
  <sheetPr codeName="Sheet41"/>
  <dimension ref="A1:AO33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9.58203125" style="435" customWidth="1"/>
    <col min="2" max="41" width="3" style="435" customWidth="1"/>
    <col min="42" max="65" width="2.75" style="435" customWidth="1"/>
    <col min="66" max="16384" width="9" style="435"/>
  </cols>
  <sheetData>
    <row r="1" spans="1:41" s="432" customFormat="1" ht="15" customHeight="1">
      <c r="A1" s="4" t="s">
        <v>223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433" customFormat="1" ht="11.25" customHeight="1" thickBot="1">
      <c r="A2" s="421"/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05" t="s">
        <v>219</v>
      </c>
    </row>
    <row r="3" spans="1:41" s="433" customFormat="1" ht="16.5" customHeight="1">
      <c r="A3" s="840" t="s">
        <v>236</v>
      </c>
      <c r="B3" s="842" t="s">
        <v>282</v>
      </c>
      <c r="C3" s="842"/>
      <c r="D3" s="842"/>
      <c r="E3" s="842"/>
      <c r="F3" s="842"/>
      <c r="G3" s="842"/>
      <c r="H3" s="843" t="s">
        <v>283</v>
      </c>
      <c r="I3" s="842"/>
      <c r="J3" s="842"/>
      <c r="K3" s="842"/>
      <c r="L3" s="842"/>
      <c r="M3" s="844"/>
      <c r="N3" s="842" t="s">
        <v>376</v>
      </c>
      <c r="O3" s="842"/>
      <c r="P3" s="842"/>
      <c r="Q3" s="842"/>
      <c r="R3" s="842"/>
      <c r="S3" s="842"/>
      <c r="T3" s="842"/>
      <c r="U3" s="842"/>
      <c r="V3" s="842"/>
      <c r="W3" s="842"/>
      <c r="X3" s="842"/>
      <c r="Y3" s="842"/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2"/>
      <c r="AL3" s="842"/>
      <c r="AM3" s="842"/>
      <c r="AN3" s="842"/>
      <c r="AO3" s="842"/>
    </row>
    <row r="4" spans="1:41" s="433" customFormat="1" ht="18.75" customHeight="1">
      <c r="A4" s="841"/>
      <c r="B4" s="845" t="s">
        <v>10</v>
      </c>
      <c r="C4" s="846"/>
      <c r="D4" s="849" t="s">
        <v>309</v>
      </c>
      <c r="E4" s="850"/>
      <c r="F4" s="853" t="s">
        <v>272</v>
      </c>
      <c r="G4" s="854"/>
      <c r="H4" s="857" t="s">
        <v>10</v>
      </c>
      <c r="I4" s="858"/>
      <c r="J4" s="859" t="s">
        <v>354</v>
      </c>
      <c r="K4" s="860"/>
      <c r="L4" s="853" t="s">
        <v>272</v>
      </c>
      <c r="M4" s="863"/>
      <c r="N4" s="864" t="s">
        <v>284</v>
      </c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5"/>
      <c r="Z4" s="864" t="s">
        <v>285</v>
      </c>
      <c r="AA4" s="864"/>
      <c r="AB4" s="864"/>
      <c r="AC4" s="864"/>
      <c r="AD4" s="864"/>
      <c r="AE4" s="864"/>
      <c r="AF4" s="864"/>
      <c r="AG4" s="864"/>
      <c r="AH4" s="866" t="s">
        <v>286</v>
      </c>
      <c r="AI4" s="864"/>
      <c r="AJ4" s="864"/>
      <c r="AK4" s="864"/>
      <c r="AL4" s="864"/>
      <c r="AM4" s="864"/>
      <c r="AN4" s="864"/>
      <c r="AO4" s="864"/>
    </row>
    <row r="5" spans="1:41" s="433" customFormat="1" ht="18.75" customHeight="1">
      <c r="A5" s="841"/>
      <c r="B5" s="847"/>
      <c r="C5" s="848"/>
      <c r="D5" s="851"/>
      <c r="E5" s="852"/>
      <c r="F5" s="855"/>
      <c r="G5" s="856"/>
      <c r="H5" s="847"/>
      <c r="I5" s="848"/>
      <c r="J5" s="861"/>
      <c r="K5" s="862"/>
      <c r="L5" s="855"/>
      <c r="M5" s="841"/>
      <c r="N5" s="867" t="s">
        <v>273</v>
      </c>
      <c r="O5" s="867"/>
      <c r="P5" s="868"/>
      <c r="Q5" s="869" t="s">
        <v>274</v>
      </c>
      <c r="R5" s="867"/>
      <c r="S5" s="868"/>
      <c r="T5" s="870" t="s">
        <v>275</v>
      </c>
      <c r="U5" s="867"/>
      <c r="V5" s="868"/>
      <c r="W5" s="832" t="s">
        <v>276</v>
      </c>
      <c r="X5" s="833"/>
      <c r="Y5" s="871"/>
      <c r="Z5" s="867" t="s">
        <v>273</v>
      </c>
      <c r="AA5" s="868"/>
      <c r="AB5" s="870" t="s">
        <v>274</v>
      </c>
      <c r="AC5" s="868"/>
      <c r="AD5" s="870" t="s">
        <v>277</v>
      </c>
      <c r="AE5" s="868"/>
      <c r="AF5" s="832" t="s">
        <v>276</v>
      </c>
      <c r="AG5" s="833"/>
      <c r="AH5" s="869" t="s">
        <v>273</v>
      </c>
      <c r="AI5" s="868"/>
      <c r="AJ5" s="870" t="s">
        <v>274</v>
      </c>
      <c r="AK5" s="868"/>
      <c r="AL5" s="870" t="s">
        <v>277</v>
      </c>
      <c r="AM5" s="868"/>
      <c r="AN5" s="832" t="s">
        <v>276</v>
      </c>
      <c r="AO5" s="833"/>
    </row>
    <row r="6" spans="1:41" s="433" customFormat="1" ht="18.75" customHeight="1">
      <c r="A6" s="654" t="s">
        <v>450</v>
      </c>
      <c r="B6" s="834">
        <v>24320</v>
      </c>
      <c r="C6" s="835"/>
      <c r="D6" s="713">
        <v>5630</v>
      </c>
      <c r="E6" s="714"/>
      <c r="F6" s="836">
        <v>23.15</v>
      </c>
      <c r="G6" s="837"/>
      <c r="H6" s="834">
        <v>53447</v>
      </c>
      <c r="I6" s="835"/>
      <c r="J6" s="713">
        <v>8591</v>
      </c>
      <c r="K6" s="714"/>
      <c r="L6" s="838">
        <v>16.07</v>
      </c>
      <c r="M6" s="839"/>
      <c r="N6" s="831">
        <v>947262300</v>
      </c>
      <c r="O6" s="828"/>
      <c r="P6" s="829"/>
      <c r="Q6" s="827">
        <v>651517037</v>
      </c>
      <c r="R6" s="828"/>
      <c r="S6" s="829"/>
      <c r="T6" s="827">
        <v>214069563</v>
      </c>
      <c r="U6" s="828"/>
      <c r="V6" s="829"/>
      <c r="W6" s="827">
        <v>81675700</v>
      </c>
      <c r="X6" s="828"/>
      <c r="Y6" s="830"/>
      <c r="Z6" s="831">
        <v>168252.62877442274</v>
      </c>
      <c r="AA6" s="829"/>
      <c r="AB6" s="827">
        <v>115722.38667850799</v>
      </c>
      <c r="AC6" s="829"/>
      <c r="AD6" s="827">
        <v>38023</v>
      </c>
      <c r="AE6" s="829"/>
      <c r="AF6" s="827">
        <v>36188</v>
      </c>
      <c r="AG6" s="830"/>
      <c r="AH6" s="831">
        <v>110262.16971248982</v>
      </c>
      <c r="AI6" s="829"/>
      <c r="AJ6" s="827">
        <v>75837.159469211969</v>
      </c>
      <c r="AK6" s="829"/>
      <c r="AL6" s="827">
        <v>24917.886509137468</v>
      </c>
      <c r="AM6" s="829"/>
      <c r="AN6" s="827">
        <v>31474</v>
      </c>
      <c r="AO6" s="830"/>
    </row>
    <row r="7" spans="1:41" s="433" customFormat="1" ht="18.75" customHeight="1">
      <c r="A7" s="655" t="s">
        <v>359</v>
      </c>
      <c r="B7" s="817">
        <v>24800</v>
      </c>
      <c r="C7" s="818"/>
      <c r="D7" s="819">
        <v>5617</v>
      </c>
      <c r="E7" s="820"/>
      <c r="F7" s="821">
        <v>22.65</v>
      </c>
      <c r="G7" s="822"/>
      <c r="H7" s="817">
        <v>53864</v>
      </c>
      <c r="I7" s="818"/>
      <c r="J7" s="819">
        <v>8490</v>
      </c>
      <c r="K7" s="820"/>
      <c r="L7" s="825">
        <v>15.76</v>
      </c>
      <c r="M7" s="826"/>
      <c r="N7" s="816">
        <v>955311200</v>
      </c>
      <c r="O7" s="824"/>
      <c r="P7" s="814"/>
      <c r="Q7" s="813">
        <v>656648200</v>
      </c>
      <c r="R7" s="823"/>
      <c r="S7" s="814"/>
      <c r="T7" s="813">
        <v>215755200</v>
      </c>
      <c r="U7" s="824"/>
      <c r="V7" s="814"/>
      <c r="W7" s="813">
        <v>82907800</v>
      </c>
      <c r="X7" s="823"/>
      <c r="Y7" s="815"/>
      <c r="Z7" s="816">
        <v>170074.98664767671</v>
      </c>
      <c r="AA7" s="814"/>
      <c r="AB7" s="813">
        <v>116903.72084742745</v>
      </c>
      <c r="AC7" s="814"/>
      <c r="AD7" s="813">
        <v>38411.109132989142</v>
      </c>
      <c r="AE7" s="814"/>
      <c r="AF7" s="813">
        <v>37295.456590193433</v>
      </c>
      <c r="AG7" s="815"/>
      <c r="AH7" s="816">
        <v>112521.93168433452</v>
      </c>
      <c r="AI7" s="814"/>
      <c r="AJ7" s="813">
        <v>77343.722025912837</v>
      </c>
      <c r="AK7" s="814"/>
      <c r="AL7" s="813">
        <v>25412.862190812721</v>
      </c>
      <c r="AM7" s="814"/>
      <c r="AN7" s="813">
        <v>32398.515044939428</v>
      </c>
      <c r="AO7" s="815"/>
    </row>
    <row r="8" spans="1:41" s="433" customFormat="1" ht="18.75" customHeight="1">
      <c r="A8" s="655" t="s">
        <v>378</v>
      </c>
      <c r="B8" s="817">
        <v>25166</v>
      </c>
      <c r="C8" s="818"/>
      <c r="D8" s="819">
        <v>5485</v>
      </c>
      <c r="E8" s="820"/>
      <c r="F8" s="821">
        <v>21.8</v>
      </c>
      <c r="G8" s="822"/>
      <c r="H8" s="817">
        <v>54066</v>
      </c>
      <c r="I8" s="818"/>
      <c r="J8" s="819">
        <v>8168</v>
      </c>
      <c r="K8" s="820"/>
      <c r="L8" s="825">
        <v>15.11</v>
      </c>
      <c r="M8" s="826"/>
      <c r="N8" s="816">
        <v>922451000</v>
      </c>
      <c r="O8" s="824"/>
      <c r="P8" s="814"/>
      <c r="Q8" s="813">
        <v>643083180</v>
      </c>
      <c r="R8" s="823"/>
      <c r="S8" s="814"/>
      <c r="T8" s="813">
        <v>204353420</v>
      </c>
      <c r="U8" s="824"/>
      <c r="V8" s="814"/>
      <c r="W8" s="813">
        <v>75014400</v>
      </c>
      <c r="X8" s="823"/>
      <c r="Y8" s="815"/>
      <c r="Z8" s="816">
        <v>168177.02825888788</v>
      </c>
      <c r="AA8" s="814"/>
      <c r="AB8" s="813">
        <v>117243.9708295351</v>
      </c>
      <c r="AC8" s="814"/>
      <c r="AD8" s="813">
        <v>37256.776663628079</v>
      </c>
      <c r="AE8" s="814"/>
      <c r="AF8" s="813">
        <v>33897</v>
      </c>
      <c r="AG8" s="815"/>
      <c r="AH8" s="816">
        <v>112934.74534769834</v>
      </c>
      <c r="AI8" s="814"/>
      <c r="AJ8" s="813">
        <v>78732.024975514199</v>
      </c>
      <c r="AK8" s="814"/>
      <c r="AL8" s="813">
        <v>25018.783055827618</v>
      </c>
      <c r="AM8" s="814"/>
      <c r="AN8" s="813">
        <v>29510</v>
      </c>
      <c r="AO8" s="815"/>
    </row>
    <row r="9" spans="1:41" s="433" customFormat="1" ht="18.75" customHeight="1">
      <c r="A9" s="655" t="s">
        <v>379</v>
      </c>
      <c r="B9" s="817">
        <v>25369</v>
      </c>
      <c r="C9" s="818"/>
      <c r="D9" s="819">
        <v>5294</v>
      </c>
      <c r="E9" s="820"/>
      <c r="F9" s="821">
        <v>20.87</v>
      </c>
      <c r="G9" s="822"/>
      <c r="H9" s="817">
        <v>54079</v>
      </c>
      <c r="I9" s="818"/>
      <c r="J9" s="819">
        <v>7800</v>
      </c>
      <c r="K9" s="820"/>
      <c r="L9" s="825">
        <v>14.42</v>
      </c>
      <c r="M9" s="826"/>
      <c r="N9" s="816">
        <v>902034300</v>
      </c>
      <c r="O9" s="824"/>
      <c r="P9" s="814"/>
      <c r="Q9" s="813">
        <v>626062520</v>
      </c>
      <c r="R9" s="823"/>
      <c r="S9" s="814"/>
      <c r="T9" s="813">
        <v>198912680</v>
      </c>
      <c r="U9" s="824"/>
      <c r="V9" s="814"/>
      <c r="W9" s="813">
        <v>77059100</v>
      </c>
      <c r="X9" s="823"/>
      <c r="Y9" s="815"/>
      <c r="Z9" s="816">
        <v>170388</v>
      </c>
      <c r="AA9" s="814"/>
      <c r="AB9" s="813">
        <v>118259</v>
      </c>
      <c r="AC9" s="814"/>
      <c r="AD9" s="813">
        <v>37573</v>
      </c>
      <c r="AE9" s="814"/>
      <c r="AF9" s="813">
        <v>35316</v>
      </c>
      <c r="AG9" s="815"/>
      <c r="AH9" s="816">
        <v>115645</v>
      </c>
      <c r="AI9" s="814"/>
      <c r="AJ9" s="813">
        <v>80264</v>
      </c>
      <c r="AK9" s="814"/>
      <c r="AL9" s="813">
        <v>25502</v>
      </c>
      <c r="AM9" s="814"/>
      <c r="AN9" s="813">
        <v>30787</v>
      </c>
      <c r="AO9" s="815"/>
    </row>
    <row r="10" spans="1:41" s="632" customFormat="1" ht="18.75" customHeight="1">
      <c r="A10" s="624" t="s">
        <v>413</v>
      </c>
      <c r="B10" s="805">
        <v>25737</v>
      </c>
      <c r="C10" s="806"/>
      <c r="D10" s="807">
        <v>5138</v>
      </c>
      <c r="E10" s="808"/>
      <c r="F10" s="809">
        <v>19.96</v>
      </c>
      <c r="G10" s="810"/>
      <c r="H10" s="805">
        <v>54414</v>
      </c>
      <c r="I10" s="806"/>
      <c r="J10" s="807">
        <v>7490</v>
      </c>
      <c r="K10" s="808"/>
      <c r="L10" s="811">
        <v>13.76</v>
      </c>
      <c r="M10" s="812"/>
      <c r="N10" s="800">
        <v>961387900</v>
      </c>
      <c r="O10" s="799"/>
      <c r="P10" s="786"/>
      <c r="Q10" s="785">
        <v>646435400</v>
      </c>
      <c r="R10" s="799"/>
      <c r="S10" s="786"/>
      <c r="T10" s="785">
        <v>230452500</v>
      </c>
      <c r="U10" s="799"/>
      <c r="V10" s="786"/>
      <c r="W10" s="785">
        <v>84500000</v>
      </c>
      <c r="X10" s="799"/>
      <c r="Y10" s="787"/>
      <c r="Z10" s="800">
        <v>187113</v>
      </c>
      <c r="AA10" s="786"/>
      <c r="AB10" s="785">
        <v>125815</v>
      </c>
      <c r="AC10" s="786"/>
      <c r="AD10" s="785">
        <v>44853</v>
      </c>
      <c r="AE10" s="786"/>
      <c r="AF10" s="785">
        <v>38851</v>
      </c>
      <c r="AG10" s="787"/>
      <c r="AH10" s="800">
        <v>128356</v>
      </c>
      <c r="AI10" s="786"/>
      <c r="AJ10" s="785">
        <v>86306</v>
      </c>
      <c r="AK10" s="786"/>
      <c r="AL10" s="785">
        <v>30768</v>
      </c>
      <c r="AM10" s="786"/>
      <c r="AN10" s="785">
        <v>34073</v>
      </c>
      <c r="AO10" s="787"/>
    </row>
    <row r="11" spans="1:41" s="433" customFormat="1" ht="12" customHeight="1">
      <c r="A11" s="788" t="s">
        <v>16</v>
      </c>
      <c r="B11" s="788"/>
      <c r="C11" s="788"/>
      <c r="D11" s="788"/>
      <c r="E11" s="788"/>
      <c r="F11" s="788"/>
      <c r="G11" s="7"/>
      <c r="H11" s="7"/>
      <c r="I11" s="7"/>
      <c r="J11" s="7"/>
      <c r="K11" s="7"/>
      <c r="L11" s="7"/>
      <c r="M11" s="421"/>
      <c r="N11" s="421"/>
      <c r="O11" s="421"/>
      <c r="P11" s="8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</row>
    <row r="12" spans="1:41" s="434" customFormat="1" ht="9.75" customHeight="1">
      <c r="A12" s="421" t="s">
        <v>40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434" customFormat="1" ht="9.75" customHeight="1">
      <c r="A13" s="421" t="s">
        <v>340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434" customFormat="1" ht="9.75" customHeight="1">
      <c r="A14" s="421" t="s">
        <v>341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1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" customHeight="1">
      <c r="A16" s="12" t="s">
        <v>224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1.25" customHeight="1" thickBot="1">
      <c r="A17" s="789" t="s">
        <v>41</v>
      </c>
      <c r="B17" s="789"/>
      <c r="C17" s="789"/>
      <c r="D17" s="789"/>
      <c r="E17" s="789"/>
      <c r="F17" s="789"/>
      <c r="G17" s="789"/>
      <c r="H17" s="789"/>
      <c r="I17" s="789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470" t="s">
        <v>42</v>
      </c>
    </row>
    <row r="18" spans="1:41" ht="16.5" customHeight="1">
      <c r="A18" s="790" t="s">
        <v>281</v>
      </c>
      <c r="B18" s="790"/>
      <c r="C18" s="790"/>
      <c r="D18" s="790"/>
      <c r="E18" s="790"/>
      <c r="F18" s="791"/>
      <c r="G18" s="793" t="s">
        <v>451</v>
      </c>
      <c r="H18" s="794"/>
      <c r="I18" s="794"/>
      <c r="J18" s="794"/>
      <c r="K18" s="794"/>
      <c r="L18" s="794"/>
      <c r="M18" s="795"/>
      <c r="N18" s="793" t="s">
        <v>359</v>
      </c>
      <c r="O18" s="794"/>
      <c r="P18" s="794"/>
      <c r="Q18" s="794"/>
      <c r="R18" s="794"/>
      <c r="S18" s="794"/>
      <c r="T18" s="795"/>
      <c r="U18" s="796" t="s">
        <v>378</v>
      </c>
      <c r="V18" s="797"/>
      <c r="W18" s="797"/>
      <c r="X18" s="797"/>
      <c r="Y18" s="797"/>
      <c r="Z18" s="797"/>
      <c r="AA18" s="798"/>
      <c r="AB18" s="796" t="s">
        <v>379</v>
      </c>
      <c r="AC18" s="797"/>
      <c r="AD18" s="797"/>
      <c r="AE18" s="797"/>
      <c r="AF18" s="797"/>
      <c r="AG18" s="797"/>
      <c r="AH18" s="798"/>
      <c r="AI18" s="796" t="s">
        <v>413</v>
      </c>
      <c r="AJ18" s="797"/>
      <c r="AK18" s="797"/>
      <c r="AL18" s="797"/>
      <c r="AM18" s="797"/>
      <c r="AN18" s="797"/>
      <c r="AO18" s="798"/>
    </row>
    <row r="19" spans="1:41" ht="16.5" customHeight="1">
      <c r="A19" s="792"/>
      <c r="B19" s="792"/>
      <c r="C19" s="792"/>
      <c r="D19" s="792"/>
      <c r="E19" s="792"/>
      <c r="F19" s="729"/>
      <c r="G19" s="784" t="s">
        <v>280</v>
      </c>
      <c r="H19" s="781"/>
      <c r="I19" s="780" t="s">
        <v>279</v>
      </c>
      <c r="J19" s="781"/>
      <c r="K19" s="780" t="s">
        <v>278</v>
      </c>
      <c r="L19" s="782"/>
      <c r="M19" s="783"/>
      <c r="N19" s="784" t="s">
        <v>280</v>
      </c>
      <c r="O19" s="781"/>
      <c r="P19" s="780" t="s">
        <v>279</v>
      </c>
      <c r="Q19" s="781"/>
      <c r="R19" s="780" t="s">
        <v>278</v>
      </c>
      <c r="S19" s="782"/>
      <c r="T19" s="783"/>
      <c r="U19" s="784" t="s">
        <v>280</v>
      </c>
      <c r="V19" s="781"/>
      <c r="W19" s="780" t="s">
        <v>279</v>
      </c>
      <c r="X19" s="781"/>
      <c r="Y19" s="780" t="s">
        <v>278</v>
      </c>
      <c r="Z19" s="782"/>
      <c r="AA19" s="783"/>
      <c r="AB19" s="801" t="s">
        <v>280</v>
      </c>
      <c r="AC19" s="802"/>
      <c r="AD19" s="783" t="s">
        <v>279</v>
      </c>
      <c r="AE19" s="802"/>
      <c r="AF19" s="803" t="s">
        <v>278</v>
      </c>
      <c r="AG19" s="804"/>
      <c r="AH19" s="804"/>
      <c r="AI19" s="801" t="s">
        <v>280</v>
      </c>
      <c r="AJ19" s="802"/>
      <c r="AK19" s="783" t="s">
        <v>279</v>
      </c>
      <c r="AL19" s="802"/>
      <c r="AM19" s="803" t="s">
        <v>278</v>
      </c>
      <c r="AN19" s="804"/>
      <c r="AO19" s="804"/>
    </row>
    <row r="20" spans="1:41" ht="18.75" customHeight="1">
      <c r="A20" s="778" t="s">
        <v>43</v>
      </c>
      <c r="B20" s="779"/>
      <c r="C20" s="779"/>
      <c r="D20" s="779"/>
      <c r="E20" s="779"/>
      <c r="F20" s="779"/>
      <c r="G20" s="766">
        <v>2417</v>
      </c>
      <c r="H20" s="767"/>
      <c r="I20" s="763">
        <v>39935</v>
      </c>
      <c r="J20" s="767"/>
      <c r="K20" s="763">
        <v>1327490</v>
      </c>
      <c r="L20" s="764"/>
      <c r="M20" s="765"/>
      <c r="N20" s="766">
        <v>2431</v>
      </c>
      <c r="O20" s="767"/>
      <c r="P20" s="763">
        <v>39714</v>
      </c>
      <c r="Q20" s="767"/>
      <c r="R20" s="775">
        <v>1366994</v>
      </c>
      <c r="S20" s="776"/>
      <c r="T20" s="777"/>
      <c r="U20" s="766">
        <v>2169</v>
      </c>
      <c r="V20" s="767"/>
      <c r="W20" s="763">
        <v>37733</v>
      </c>
      <c r="X20" s="767"/>
      <c r="Y20" s="763">
        <v>1370474</v>
      </c>
      <c r="Z20" s="764"/>
      <c r="AA20" s="765"/>
      <c r="AB20" s="766">
        <v>1977</v>
      </c>
      <c r="AC20" s="767"/>
      <c r="AD20" s="764">
        <v>32202</v>
      </c>
      <c r="AE20" s="767"/>
      <c r="AF20" s="764">
        <v>1208215</v>
      </c>
      <c r="AG20" s="764"/>
      <c r="AH20" s="765"/>
      <c r="AI20" s="771">
        <v>2004</v>
      </c>
      <c r="AJ20" s="772"/>
      <c r="AK20" s="773">
        <v>30526</v>
      </c>
      <c r="AL20" s="772"/>
      <c r="AM20" s="773">
        <v>1188490</v>
      </c>
      <c r="AN20" s="773"/>
      <c r="AO20" s="774"/>
    </row>
    <row r="21" spans="1:41" ht="18.75" customHeight="1">
      <c r="A21" s="758" t="s">
        <v>44</v>
      </c>
      <c r="B21" s="759"/>
      <c r="C21" s="759"/>
      <c r="D21" s="759"/>
      <c r="E21" s="759"/>
      <c r="F21" s="759"/>
      <c r="G21" s="760">
        <v>67604</v>
      </c>
      <c r="H21" s="761"/>
      <c r="I21" s="762">
        <v>101603</v>
      </c>
      <c r="J21" s="761"/>
      <c r="K21" s="762">
        <v>1100665</v>
      </c>
      <c r="L21" s="752"/>
      <c r="M21" s="753"/>
      <c r="N21" s="760">
        <v>70758</v>
      </c>
      <c r="O21" s="761"/>
      <c r="P21" s="762">
        <v>106660</v>
      </c>
      <c r="Q21" s="761"/>
      <c r="R21" s="762">
        <v>1228319</v>
      </c>
      <c r="S21" s="752"/>
      <c r="T21" s="753"/>
      <c r="U21" s="760">
        <v>69424</v>
      </c>
      <c r="V21" s="761"/>
      <c r="W21" s="762">
        <v>102699</v>
      </c>
      <c r="X21" s="761"/>
      <c r="Y21" s="762">
        <v>1225828</v>
      </c>
      <c r="Z21" s="752"/>
      <c r="AA21" s="753"/>
      <c r="AB21" s="760">
        <v>67402</v>
      </c>
      <c r="AC21" s="761"/>
      <c r="AD21" s="752">
        <v>98546</v>
      </c>
      <c r="AE21" s="761"/>
      <c r="AF21" s="752">
        <v>1183076</v>
      </c>
      <c r="AG21" s="752"/>
      <c r="AH21" s="753"/>
      <c r="AI21" s="754">
        <v>65210</v>
      </c>
      <c r="AJ21" s="755"/>
      <c r="AK21" s="756">
        <v>94513</v>
      </c>
      <c r="AL21" s="755"/>
      <c r="AM21" s="756">
        <v>1052202</v>
      </c>
      <c r="AN21" s="756"/>
      <c r="AO21" s="757"/>
    </row>
    <row r="22" spans="1:41" ht="18.75" customHeight="1">
      <c r="A22" s="750" t="s">
        <v>45</v>
      </c>
      <c r="B22" s="751"/>
      <c r="C22" s="751"/>
      <c r="D22" s="751"/>
      <c r="E22" s="751"/>
      <c r="F22" s="751"/>
      <c r="G22" s="748">
        <v>13646</v>
      </c>
      <c r="H22" s="749"/>
      <c r="I22" s="747">
        <v>23988</v>
      </c>
      <c r="J22" s="749"/>
      <c r="K22" s="747">
        <v>185173</v>
      </c>
      <c r="L22" s="738"/>
      <c r="M22" s="739"/>
      <c r="N22" s="748">
        <v>15039</v>
      </c>
      <c r="O22" s="749"/>
      <c r="P22" s="747">
        <v>25548</v>
      </c>
      <c r="Q22" s="749"/>
      <c r="R22" s="747">
        <v>202996</v>
      </c>
      <c r="S22" s="738"/>
      <c r="T22" s="739"/>
      <c r="U22" s="748">
        <v>14981</v>
      </c>
      <c r="V22" s="749"/>
      <c r="W22" s="747">
        <v>24664</v>
      </c>
      <c r="X22" s="749"/>
      <c r="Y22" s="747">
        <v>201177</v>
      </c>
      <c r="Z22" s="738"/>
      <c r="AA22" s="739"/>
      <c r="AB22" s="748">
        <v>14670</v>
      </c>
      <c r="AC22" s="749"/>
      <c r="AD22" s="738">
        <v>23643</v>
      </c>
      <c r="AE22" s="749"/>
      <c r="AF22" s="738">
        <v>201318</v>
      </c>
      <c r="AG22" s="738"/>
      <c r="AH22" s="739"/>
      <c r="AI22" s="740">
        <v>14875</v>
      </c>
      <c r="AJ22" s="741"/>
      <c r="AK22" s="743">
        <v>23069</v>
      </c>
      <c r="AL22" s="741"/>
      <c r="AM22" s="743">
        <v>204880</v>
      </c>
      <c r="AN22" s="743"/>
      <c r="AO22" s="744"/>
    </row>
    <row r="23" spans="1:41" ht="18.75" customHeight="1">
      <c r="A23" s="745" t="s">
        <v>46</v>
      </c>
      <c r="B23" s="746"/>
      <c r="C23" s="746"/>
      <c r="D23" s="746"/>
      <c r="E23" s="746"/>
      <c r="F23" s="746"/>
      <c r="G23" s="734">
        <v>83667</v>
      </c>
      <c r="H23" s="735"/>
      <c r="I23" s="731">
        <v>165526</v>
      </c>
      <c r="J23" s="735"/>
      <c r="K23" s="731">
        <v>2613328</v>
      </c>
      <c r="L23" s="732"/>
      <c r="M23" s="733"/>
      <c r="N23" s="734">
        <v>88228</v>
      </c>
      <c r="O23" s="735"/>
      <c r="P23" s="731">
        <v>171922</v>
      </c>
      <c r="Q23" s="735"/>
      <c r="R23" s="731">
        <v>2798309</v>
      </c>
      <c r="S23" s="732"/>
      <c r="T23" s="733"/>
      <c r="U23" s="734">
        <v>86574</v>
      </c>
      <c r="V23" s="735"/>
      <c r="W23" s="731">
        <v>165096</v>
      </c>
      <c r="X23" s="735"/>
      <c r="Y23" s="731">
        <v>2797479</v>
      </c>
      <c r="Z23" s="732"/>
      <c r="AA23" s="733"/>
      <c r="AB23" s="736">
        <v>84049</v>
      </c>
      <c r="AC23" s="737"/>
      <c r="AD23" s="723">
        <v>154391</v>
      </c>
      <c r="AE23" s="737"/>
      <c r="AF23" s="731">
        <v>2592609</v>
      </c>
      <c r="AG23" s="732"/>
      <c r="AH23" s="733"/>
      <c r="AI23" s="725">
        <v>82089</v>
      </c>
      <c r="AJ23" s="726"/>
      <c r="AK23" s="727">
        <v>148108</v>
      </c>
      <c r="AL23" s="726"/>
      <c r="AM23" s="768">
        <v>2445572</v>
      </c>
      <c r="AN23" s="769"/>
      <c r="AO23" s="770"/>
    </row>
    <row r="24" spans="1:41" ht="18.75" customHeight="1">
      <c r="A24" s="758" t="s">
        <v>47</v>
      </c>
      <c r="B24" s="759"/>
      <c r="C24" s="759"/>
      <c r="D24" s="759"/>
      <c r="E24" s="759"/>
      <c r="F24" s="759"/>
      <c r="G24" s="766">
        <v>39954</v>
      </c>
      <c r="H24" s="767"/>
      <c r="I24" s="763">
        <v>-46883</v>
      </c>
      <c r="J24" s="767"/>
      <c r="K24" s="763">
        <v>521437</v>
      </c>
      <c r="L24" s="764"/>
      <c r="M24" s="765"/>
      <c r="N24" s="766">
        <v>41962</v>
      </c>
      <c r="O24" s="767"/>
      <c r="P24" s="763">
        <v>-49180</v>
      </c>
      <c r="Q24" s="767"/>
      <c r="R24" s="763">
        <v>537949</v>
      </c>
      <c r="S24" s="764"/>
      <c r="T24" s="765"/>
      <c r="U24" s="766">
        <v>41730</v>
      </c>
      <c r="V24" s="767"/>
      <c r="W24" s="763">
        <v>-48531</v>
      </c>
      <c r="X24" s="767"/>
      <c r="Y24" s="763">
        <v>519277</v>
      </c>
      <c r="Z24" s="764"/>
      <c r="AA24" s="765"/>
      <c r="AB24" s="760">
        <v>42063</v>
      </c>
      <c r="AC24" s="761"/>
      <c r="AD24" s="752">
        <v>-49135</v>
      </c>
      <c r="AE24" s="761"/>
      <c r="AF24" s="752">
        <v>559278</v>
      </c>
      <c r="AG24" s="752"/>
      <c r="AH24" s="753"/>
      <c r="AI24" s="754">
        <v>41409</v>
      </c>
      <c r="AJ24" s="755"/>
      <c r="AK24" s="756">
        <v>-48061</v>
      </c>
      <c r="AL24" s="755"/>
      <c r="AM24" s="756">
        <v>580690</v>
      </c>
      <c r="AN24" s="756"/>
      <c r="AO24" s="757"/>
    </row>
    <row r="25" spans="1:41" ht="18.75" customHeight="1">
      <c r="A25" s="758" t="s">
        <v>30</v>
      </c>
      <c r="B25" s="759"/>
      <c r="C25" s="759"/>
      <c r="D25" s="759"/>
      <c r="E25" s="759"/>
      <c r="F25" s="759"/>
      <c r="G25" s="760">
        <v>-2143</v>
      </c>
      <c r="H25" s="761"/>
      <c r="I25" s="762">
        <v>-105689</v>
      </c>
      <c r="J25" s="761"/>
      <c r="K25" s="762">
        <v>69610</v>
      </c>
      <c r="L25" s="752"/>
      <c r="M25" s="753"/>
      <c r="N25" s="760">
        <v>-2201</v>
      </c>
      <c r="O25" s="761"/>
      <c r="P25" s="762">
        <v>-104423</v>
      </c>
      <c r="Q25" s="761"/>
      <c r="R25" s="762">
        <v>68843</v>
      </c>
      <c r="S25" s="752"/>
      <c r="T25" s="753"/>
      <c r="U25" s="760">
        <v>-2060</v>
      </c>
      <c r="V25" s="761"/>
      <c r="W25" s="762">
        <v>-100985</v>
      </c>
      <c r="X25" s="761"/>
      <c r="Y25" s="762">
        <v>66215</v>
      </c>
      <c r="Z25" s="752"/>
      <c r="AA25" s="753"/>
      <c r="AB25" s="760">
        <v>-1833</v>
      </c>
      <c r="AC25" s="761"/>
      <c r="AD25" s="752">
        <v>-85492</v>
      </c>
      <c r="AE25" s="761"/>
      <c r="AF25" s="752">
        <v>56169</v>
      </c>
      <c r="AG25" s="752"/>
      <c r="AH25" s="753"/>
      <c r="AI25" s="754">
        <v>-1835</v>
      </c>
      <c r="AJ25" s="755"/>
      <c r="AK25" s="756">
        <v>-79250</v>
      </c>
      <c r="AL25" s="755"/>
      <c r="AM25" s="756">
        <v>54132</v>
      </c>
      <c r="AN25" s="756"/>
      <c r="AO25" s="757"/>
    </row>
    <row r="26" spans="1:41" ht="18.75" customHeight="1">
      <c r="A26" s="758" t="s">
        <v>34</v>
      </c>
      <c r="B26" s="759"/>
      <c r="C26" s="759"/>
      <c r="D26" s="759"/>
      <c r="E26" s="759"/>
      <c r="F26" s="759"/>
      <c r="G26" s="760">
        <v>442</v>
      </c>
      <c r="H26" s="761"/>
      <c r="I26" s="762">
        <v>3548</v>
      </c>
      <c r="J26" s="761"/>
      <c r="K26" s="762">
        <v>41316</v>
      </c>
      <c r="L26" s="752"/>
      <c r="M26" s="753"/>
      <c r="N26" s="760">
        <v>492</v>
      </c>
      <c r="O26" s="761"/>
      <c r="P26" s="762">
        <v>4352</v>
      </c>
      <c r="Q26" s="761"/>
      <c r="R26" s="762">
        <v>56939</v>
      </c>
      <c r="S26" s="752"/>
      <c r="T26" s="753"/>
      <c r="U26" s="760">
        <v>554</v>
      </c>
      <c r="V26" s="761"/>
      <c r="W26" s="762">
        <v>4812</v>
      </c>
      <c r="X26" s="761"/>
      <c r="Y26" s="762">
        <v>72085</v>
      </c>
      <c r="Z26" s="752"/>
      <c r="AA26" s="753"/>
      <c r="AB26" s="760">
        <v>614</v>
      </c>
      <c r="AC26" s="761"/>
      <c r="AD26" s="752">
        <v>5995</v>
      </c>
      <c r="AE26" s="761"/>
      <c r="AF26" s="752">
        <v>91992</v>
      </c>
      <c r="AG26" s="752"/>
      <c r="AH26" s="753"/>
      <c r="AI26" s="754">
        <v>662</v>
      </c>
      <c r="AJ26" s="755"/>
      <c r="AK26" s="756">
        <v>6200</v>
      </c>
      <c r="AL26" s="755"/>
      <c r="AM26" s="756">
        <v>92685</v>
      </c>
      <c r="AN26" s="756"/>
      <c r="AO26" s="757"/>
    </row>
    <row r="27" spans="1:41" ht="18.75" customHeight="1">
      <c r="A27" s="750" t="s">
        <v>48</v>
      </c>
      <c r="B27" s="751"/>
      <c r="C27" s="751"/>
      <c r="D27" s="751"/>
      <c r="E27" s="751"/>
      <c r="F27" s="751"/>
      <c r="G27" s="748">
        <v>3021</v>
      </c>
      <c r="H27" s="749"/>
      <c r="I27" s="747" t="s">
        <v>21</v>
      </c>
      <c r="J27" s="749"/>
      <c r="K27" s="747">
        <v>29071</v>
      </c>
      <c r="L27" s="738"/>
      <c r="M27" s="739"/>
      <c r="N27" s="748">
        <v>3012</v>
      </c>
      <c r="O27" s="749"/>
      <c r="P27" s="747" t="s">
        <v>21</v>
      </c>
      <c r="Q27" s="749"/>
      <c r="R27" s="747">
        <v>32479</v>
      </c>
      <c r="S27" s="738"/>
      <c r="T27" s="739"/>
      <c r="U27" s="748">
        <v>2768</v>
      </c>
      <c r="V27" s="749"/>
      <c r="W27" s="747" t="s">
        <v>21</v>
      </c>
      <c r="X27" s="749"/>
      <c r="Y27" s="747">
        <v>26150</v>
      </c>
      <c r="Z27" s="738"/>
      <c r="AA27" s="739"/>
      <c r="AB27" s="748">
        <v>2605</v>
      </c>
      <c r="AC27" s="749"/>
      <c r="AD27" s="747" t="s">
        <v>21</v>
      </c>
      <c r="AE27" s="749"/>
      <c r="AF27" s="738">
        <v>24336</v>
      </c>
      <c r="AG27" s="738"/>
      <c r="AH27" s="739"/>
      <c r="AI27" s="740">
        <v>2349</v>
      </c>
      <c r="AJ27" s="741"/>
      <c r="AK27" s="742" t="s">
        <v>349</v>
      </c>
      <c r="AL27" s="741"/>
      <c r="AM27" s="743">
        <v>23081</v>
      </c>
      <c r="AN27" s="743"/>
      <c r="AO27" s="744"/>
    </row>
    <row r="28" spans="1:41" ht="18.75" customHeight="1">
      <c r="A28" s="745" t="s">
        <v>49</v>
      </c>
      <c r="B28" s="746"/>
      <c r="C28" s="746"/>
      <c r="D28" s="746"/>
      <c r="E28" s="746"/>
      <c r="F28" s="746"/>
      <c r="G28" s="734">
        <v>127084</v>
      </c>
      <c r="H28" s="735"/>
      <c r="I28" s="731">
        <v>169074</v>
      </c>
      <c r="J28" s="735"/>
      <c r="K28" s="731">
        <v>3274762</v>
      </c>
      <c r="L28" s="732"/>
      <c r="M28" s="733"/>
      <c r="N28" s="734">
        <v>133694</v>
      </c>
      <c r="O28" s="735"/>
      <c r="P28" s="731">
        <v>176274</v>
      </c>
      <c r="Q28" s="735"/>
      <c r="R28" s="731">
        <v>3494519</v>
      </c>
      <c r="S28" s="732"/>
      <c r="T28" s="733"/>
      <c r="U28" s="734">
        <v>131626</v>
      </c>
      <c r="V28" s="735"/>
      <c r="W28" s="731">
        <v>169908</v>
      </c>
      <c r="X28" s="735"/>
      <c r="Y28" s="731">
        <v>3481206</v>
      </c>
      <c r="Z28" s="732"/>
      <c r="AA28" s="733"/>
      <c r="AB28" s="736">
        <v>129331</v>
      </c>
      <c r="AC28" s="737"/>
      <c r="AD28" s="723">
        <v>160386</v>
      </c>
      <c r="AE28" s="737"/>
      <c r="AF28" s="723">
        <v>3324384</v>
      </c>
      <c r="AG28" s="723"/>
      <c r="AH28" s="724"/>
      <c r="AI28" s="725">
        <v>126509</v>
      </c>
      <c r="AJ28" s="726"/>
      <c r="AK28" s="727">
        <v>154308</v>
      </c>
      <c r="AL28" s="726"/>
      <c r="AM28" s="727">
        <v>3196160</v>
      </c>
      <c r="AN28" s="727"/>
      <c r="AO28" s="728"/>
    </row>
    <row r="29" spans="1:41" ht="18.75" customHeight="1">
      <c r="A29" s="729" t="s">
        <v>50</v>
      </c>
      <c r="B29" s="730"/>
      <c r="C29" s="730"/>
      <c r="D29" s="730"/>
      <c r="E29" s="730"/>
      <c r="F29" s="730"/>
      <c r="G29" s="717">
        <v>381185</v>
      </c>
      <c r="H29" s="718"/>
      <c r="I29" s="718"/>
      <c r="J29" s="718"/>
      <c r="K29" s="718"/>
      <c r="L29" s="718"/>
      <c r="M29" s="719"/>
      <c r="N29" s="717">
        <v>411604</v>
      </c>
      <c r="O29" s="718"/>
      <c r="P29" s="718"/>
      <c r="Q29" s="718"/>
      <c r="R29" s="718"/>
      <c r="S29" s="718"/>
      <c r="T29" s="719"/>
      <c r="U29" s="717">
        <v>426201</v>
      </c>
      <c r="V29" s="718"/>
      <c r="W29" s="718"/>
      <c r="X29" s="718"/>
      <c r="Y29" s="718"/>
      <c r="Z29" s="718"/>
      <c r="AA29" s="719"/>
      <c r="AB29" s="717">
        <v>426203</v>
      </c>
      <c r="AC29" s="718"/>
      <c r="AD29" s="718"/>
      <c r="AE29" s="718"/>
      <c r="AF29" s="718"/>
      <c r="AG29" s="718"/>
      <c r="AH29" s="719"/>
      <c r="AI29" s="720">
        <v>426724</v>
      </c>
      <c r="AJ29" s="721"/>
      <c r="AK29" s="721"/>
      <c r="AL29" s="721"/>
      <c r="AM29" s="721"/>
      <c r="AN29" s="721"/>
      <c r="AO29" s="722"/>
    </row>
    <row r="30" spans="1:41" ht="18.75" customHeight="1">
      <c r="A30" s="715" t="s">
        <v>51</v>
      </c>
      <c r="B30" s="716"/>
      <c r="C30" s="716"/>
      <c r="D30" s="716"/>
      <c r="E30" s="716"/>
      <c r="F30" s="716"/>
      <c r="G30" s="717">
        <v>25768</v>
      </c>
      <c r="H30" s="718"/>
      <c r="I30" s="718"/>
      <c r="J30" s="718"/>
      <c r="K30" s="718"/>
      <c r="L30" s="718"/>
      <c r="M30" s="719"/>
      <c r="N30" s="717">
        <v>26138</v>
      </c>
      <c r="O30" s="718"/>
      <c r="P30" s="718"/>
      <c r="Q30" s="718"/>
      <c r="R30" s="718"/>
      <c r="S30" s="718"/>
      <c r="T30" s="719"/>
      <c r="U30" s="717">
        <v>26448</v>
      </c>
      <c r="V30" s="718"/>
      <c r="W30" s="718"/>
      <c r="X30" s="718"/>
      <c r="Y30" s="718"/>
      <c r="Z30" s="718"/>
      <c r="AA30" s="719"/>
      <c r="AB30" s="717">
        <v>25704</v>
      </c>
      <c r="AC30" s="718"/>
      <c r="AD30" s="718"/>
      <c r="AE30" s="718"/>
      <c r="AF30" s="718"/>
      <c r="AG30" s="718"/>
      <c r="AH30" s="719"/>
      <c r="AI30" s="720">
        <v>25264</v>
      </c>
      <c r="AJ30" s="721"/>
      <c r="AK30" s="721"/>
      <c r="AL30" s="721"/>
      <c r="AM30" s="721"/>
      <c r="AN30" s="721"/>
      <c r="AO30" s="722"/>
    </row>
    <row r="31" spans="1:41" ht="11.25" customHeight="1">
      <c r="A31" s="13" t="s">
        <v>52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9.75" customHeight="1">
      <c r="A32" s="13" t="s">
        <v>360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9.75" customHeight="1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</sheetData>
  <mergeCells count="294">
    <mergeCell ref="A3:A5"/>
    <mergeCell ref="B3:G3"/>
    <mergeCell ref="H3:M3"/>
    <mergeCell ref="N3:AO3"/>
    <mergeCell ref="B4:C5"/>
    <mergeCell ref="D4:E5"/>
    <mergeCell ref="F4:G5"/>
    <mergeCell ref="H4:I5"/>
    <mergeCell ref="J4:K5"/>
    <mergeCell ref="L4:M5"/>
    <mergeCell ref="N4:Y4"/>
    <mergeCell ref="Z4:AG4"/>
    <mergeCell ref="AH4:AO4"/>
    <mergeCell ref="N5:P5"/>
    <mergeCell ref="Q5:S5"/>
    <mergeCell ref="T5:V5"/>
    <mergeCell ref="W5:Y5"/>
    <mergeCell ref="Z5:AA5"/>
    <mergeCell ref="AB5:AC5"/>
    <mergeCell ref="AD5:AE5"/>
    <mergeCell ref="AF5:AG5"/>
    <mergeCell ref="AH5:AI5"/>
    <mergeCell ref="AJ5:AK5"/>
    <mergeCell ref="AL5:AM5"/>
    <mergeCell ref="AN5:AO5"/>
    <mergeCell ref="B6:C6"/>
    <mergeCell ref="F6:G6"/>
    <mergeCell ref="H6:I6"/>
    <mergeCell ref="J6:K6"/>
    <mergeCell ref="AN6:AO6"/>
    <mergeCell ref="B7:C7"/>
    <mergeCell ref="D7:E7"/>
    <mergeCell ref="F7:G7"/>
    <mergeCell ref="H7:I7"/>
    <mergeCell ref="J7:K7"/>
    <mergeCell ref="L7:M7"/>
    <mergeCell ref="N7:P7"/>
    <mergeCell ref="Q7:S7"/>
    <mergeCell ref="T7:V7"/>
    <mergeCell ref="AB6:AC6"/>
    <mergeCell ref="AD6:AE6"/>
    <mergeCell ref="AF6:AG6"/>
    <mergeCell ref="AH6:AI6"/>
    <mergeCell ref="AJ6:AK6"/>
    <mergeCell ref="AL6:AM6"/>
    <mergeCell ref="L6:M6"/>
    <mergeCell ref="N6:P6"/>
    <mergeCell ref="Q6:S6"/>
    <mergeCell ref="T6:V6"/>
    <mergeCell ref="W6:Y6"/>
    <mergeCell ref="Z6:AA6"/>
    <mergeCell ref="AJ7:AK7"/>
    <mergeCell ref="AL7:AM7"/>
    <mergeCell ref="AN7:AO7"/>
    <mergeCell ref="B8:C8"/>
    <mergeCell ref="D8:E8"/>
    <mergeCell ref="F8:G8"/>
    <mergeCell ref="H8:I8"/>
    <mergeCell ref="J8:K8"/>
    <mergeCell ref="L8:M8"/>
    <mergeCell ref="N8:P8"/>
    <mergeCell ref="W7:Y7"/>
    <mergeCell ref="Z7:AA7"/>
    <mergeCell ref="AB7:AC7"/>
    <mergeCell ref="AD7:AE7"/>
    <mergeCell ref="AF7:AG7"/>
    <mergeCell ref="AH7:AI7"/>
    <mergeCell ref="AF8:AG8"/>
    <mergeCell ref="AH8:AI8"/>
    <mergeCell ref="AJ8:AK8"/>
    <mergeCell ref="AL8:AM8"/>
    <mergeCell ref="AN8:AO8"/>
    <mergeCell ref="B9:C9"/>
    <mergeCell ref="D9:E9"/>
    <mergeCell ref="F9:G9"/>
    <mergeCell ref="H9:I9"/>
    <mergeCell ref="J9:K9"/>
    <mergeCell ref="Q8:S8"/>
    <mergeCell ref="T8:V8"/>
    <mergeCell ref="W8:Y8"/>
    <mergeCell ref="Z8:AA8"/>
    <mergeCell ref="L9:M9"/>
    <mergeCell ref="N9:P9"/>
    <mergeCell ref="Q9:S9"/>
    <mergeCell ref="T9:V9"/>
    <mergeCell ref="W9:Y9"/>
    <mergeCell ref="Z9:AA9"/>
    <mergeCell ref="AB8:AC8"/>
    <mergeCell ref="AD8:AE8"/>
    <mergeCell ref="AN9:AO9"/>
    <mergeCell ref="AB9:AC9"/>
    <mergeCell ref="AD9:AE9"/>
    <mergeCell ref="AF9:AG9"/>
    <mergeCell ref="AH9:AI9"/>
    <mergeCell ref="AJ9:AK9"/>
    <mergeCell ref="AL9:AM9"/>
    <mergeCell ref="B10:C10"/>
    <mergeCell ref="D10:E10"/>
    <mergeCell ref="F10:G10"/>
    <mergeCell ref="H10:I10"/>
    <mergeCell ref="J10:K10"/>
    <mergeCell ref="L10:M10"/>
    <mergeCell ref="N10:P10"/>
    <mergeCell ref="Q10:S10"/>
    <mergeCell ref="T10:V10"/>
    <mergeCell ref="AJ10:AK10"/>
    <mergeCell ref="AL10:AM10"/>
    <mergeCell ref="AN10:AO10"/>
    <mergeCell ref="A11:F11"/>
    <mergeCell ref="A17:I17"/>
    <mergeCell ref="A18:F19"/>
    <mergeCell ref="G18:M18"/>
    <mergeCell ref="N18:T18"/>
    <mergeCell ref="U18:AA18"/>
    <mergeCell ref="AB18:AH18"/>
    <mergeCell ref="W10:Y10"/>
    <mergeCell ref="Z10:AA10"/>
    <mergeCell ref="AB10:AC10"/>
    <mergeCell ref="AD10:AE10"/>
    <mergeCell ref="AF10:AG10"/>
    <mergeCell ref="AH10:AI10"/>
    <mergeCell ref="AB19:AC19"/>
    <mergeCell ref="AD19:AE19"/>
    <mergeCell ref="AF19:AH19"/>
    <mergeCell ref="AI19:AJ19"/>
    <mergeCell ref="AK19:AL19"/>
    <mergeCell ref="AM19:AO19"/>
    <mergeCell ref="AI18:AO18"/>
    <mergeCell ref="G19:H19"/>
    <mergeCell ref="I19:J19"/>
    <mergeCell ref="K19:M19"/>
    <mergeCell ref="N19:O19"/>
    <mergeCell ref="P19:Q19"/>
    <mergeCell ref="R19:T19"/>
    <mergeCell ref="U19:V19"/>
    <mergeCell ref="W19:X19"/>
    <mergeCell ref="Y19:AA19"/>
    <mergeCell ref="AF20:AH20"/>
    <mergeCell ref="AI20:AJ20"/>
    <mergeCell ref="AK20:AL20"/>
    <mergeCell ref="AM20:AO20"/>
    <mergeCell ref="A21:F21"/>
    <mergeCell ref="G21:H21"/>
    <mergeCell ref="I21:J21"/>
    <mergeCell ref="K21:M21"/>
    <mergeCell ref="N21:O21"/>
    <mergeCell ref="P21:Q21"/>
    <mergeCell ref="R20:T20"/>
    <mergeCell ref="U20:V20"/>
    <mergeCell ref="W20:X20"/>
    <mergeCell ref="Y20:AA20"/>
    <mergeCell ref="AB20:AC20"/>
    <mergeCell ref="AD20:AE20"/>
    <mergeCell ref="A20:F20"/>
    <mergeCell ref="G20:H20"/>
    <mergeCell ref="I20:J20"/>
    <mergeCell ref="K20:M20"/>
    <mergeCell ref="N20:O20"/>
    <mergeCell ref="P20:Q20"/>
    <mergeCell ref="AF21:AH21"/>
    <mergeCell ref="AI21:AJ21"/>
    <mergeCell ref="AM21:AO21"/>
    <mergeCell ref="AM22:AO22"/>
    <mergeCell ref="Y22:AA22"/>
    <mergeCell ref="AB22:AC22"/>
    <mergeCell ref="AD22:AE22"/>
    <mergeCell ref="A22:F22"/>
    <mergeCell ref="G22:H22"/>
    <mergeCell ref="I22:J22"/>
    <mergeCell ref="K22:M22"/>
    <mergeCell ref="N22:O22"/>
    <mergeCell ref="P22:Q22"/>
    <mergeCell ref="N23:O23"/>
    <mergeCell ref="P23:Q23"/>
    <mergeCell ref="R22:T22"/>
    <mergeCell ref="U22:V22"/>
    <mergeCell ref="W22:X22"/>
    <mergeCell ref="AK21:AL21"/>
    <mergeCell ref="AF23:AH23"/>
    <mergeCell ref="AI23:AJ23"/>
    <mergeCell ref="AK23:AL23"/>
    <mergeCell ref="Y21:AA21"/>
    <mergeCell ref="AB21:AC21"/>
    <mergeCell ref="AD21:AE21"/>
    <mergeCell ref="AF22:AH22"/>
    <mergeCell ref="AI22:AJ22"/>
    <mergeCell ref="AK22:AL22"/>
    <mergeCell ref="R21:T21"/>
    <mergeCell ref="U21:V21"/>
    <mergeCell ref="W21:X21"/>
    <mergeCell ref="AM23:AO23"/>
    <mergeCell ref="A24:F24"/>
    <mergeCell ref="G24:H24"/>
    <mergeCell ref="I24:J24"/>
    <mergeCell ref="K24:M24"/>
    <mergeCell ref="N24:O24"/>
    <mergeCell ref="P24:Q24"/>
    <mergeCell ref="R23:T23"/>
    <mergeCell ref="U23:V23"/>
    <mergeCell ref="W23:X23"/>
    <mergeCell ref="Y23:AA23"/>
    <mergeCell ref="AB23:AC23"/>
    <mergeCell ref="AD23:AE23"/>
    <mergeCell ref="AF24:AH24"/>
    <mergeCell ref="AI24:AJ24"/>
    <mergeCell ref="AK24:AL24"/>
    <mergeCell ref="AM24:AO24"/>
    <mergeCell ref="Y24:AA24"/>
    <mergeCell ref="AB24:AC24"/>
    <mergeCell ref="AD24:AE24"/>
    <mergeCell ref="A23:F23"/>
    <mergeCell ref="G23:H23"/>
    <mergeCell ref="I23:J23"/>
    <mergeCell ref="K23:M23"/>
    <mergeCell ref="G25:H25"/>
    <mergeCell ref="I25:J25"/>
    <mergeCell ref="K25:M25"/>
    <mergeCell ref="N25:O25"/>
    <mergeCell ref="P25:Q25"/>
    <mergeCell ref="R24:T24"/>
    <mergeCell ref="U24:V24"/>
    <mergeCell ref="W24:X24"/>
    <mergeCell ref="R26:T26"/>
    <mergeCell ref="U26:V26"/>
    <mergeCell ref="W26:X26"/>
    <mergeCell ref="AF25:AH25"/>
    <mergeCell ref="AI25:AJ25"/>
    <mergeCell ref="AK25:AL25"/>
    <mergeCell ref="AM25:AO25"/>
    <mergeCell ref="A26:F26"/>
    <mergeCell ref="G26:H26"/>
    <mergeCell ref="I26:J26"/>
    <mergeCell ref="K26:M26"/>
    <mergeCell ref="N26:O26"/>
    <mergeCell ref="P26:Q26"/>
    <mergeCell ref="R25:T25"/>
    <mergeCell ref="U25:V25"/>
    <mergeCell ref="W25:X25"/>
    <mergeCell ref="Y25:AA25"/>
    <mergeCell ref="AB25:AC25"/>
    <mergeCell ref="AD25:AE25"/>
    <mergeCell ref="AF26:AH26"/>
    <mergeCell ref="AI26:AJ26"/>
    <mergeCell ref="AK26:AL26"/>
    <mergeCell ref="AM26:AO26"/>
    <mergeCell ref="Y26:AA26"/>
    <mergeCell ref="AB26:AC26"/>
    <mergeCell ref="AD26:AE26"/>
    <mergeCell ref="A25:F25"/>
    <mergeCell ref="AI27:AJ27"/>
    <mergeCell ref="AK27:AL27"/>
    <mergeCell ref="AM27:AO27"/>
    <mergeCell ref="A28:F28"/>
    <mergeCell ref="G28:H28"/>
    <mergeCell ref="I28:J28"/>
    <mergeCell ref="K28:M28"/>
    <mergeCell ref="N28:O28"/>
    <mergeCell ref="P28:Q28"/>
    <mergeCell ref="R27:T27"/>
    <mergeCell ref="U27:V27"/>
    <mergeCell ref="W27:X27"/>
    <mergeCell ref="Y27:AA27"/>
    <mergeCell ref="AB27:AC27"/>
    <mergeCell ref="AD27:AE27"/>
    <mergeCell ref="A27:F27"/>
    <mergeCell ref="G27:H27"/>
    <mergeCell ref="I27:J27"/>
    <mergeCell ref="K27:M27"/>
    <mergeCell ref="N27:O27"/>
    <mergeCell ref="P27:Q27"/>
    <mergeCell ref="D6:E6"/>
    <mergeCell ref="A30:F30"/>
    <mergeCell ref="G30:M30"/>
    <mergeCell ref="N30:T30"/>
    <mergeCell ref="U30:AA30"/>
    <mergeCell ref="AB30:AH30"/>
    <mergeCell ref="AI30:AO30"/>
    <mergeCell ref="AF28:AH28"/>
    <mergeCell ref="AI28:AJ28"/>
    <mergeCell ref="AK28:AL28"/>
    <mergeCell ref="AM28:AO28"/>
    <mergeCell ref="A29:F29"/>
    <mergeCell ref="G29:M29"/>
    <mergeCell ref="N29:T29"/>
    <mergeCell ref="U29:AA29"/>
    <mergeCell ref="AB29:AH29"/>
    <mergeCell ref="AI29:AO29"/>
    <mergeCell ref="R28:T28"/>
    <mergeCell ref="U28:V28"/>
    <mergeCell ref="W28:X28"/>
    <mergeCell ref="Y28:AA28"/>
    <mergeCell ref="AB28:AC28"/>
    <mergeCell ref="AD28:AE28"/>
    <mergeCell ref="AF27:AH27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BA7-60EC-45E4-97C1-84ADB4DA0E2C}">
  <sheetPr codeName="Sheet42"/>
  <dimension ref="A1:U39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4.83203125" style="435" customWidth="1"/>
    <col min="2" max="2" width="7" style="435" customWidth="1"/>
    <col min="3" max="4" width="3.58203125" style="435" customWidth="1"/>
    <col min="5" max="6" width="7" style="435" customWidth="1"/>
    <col min="7" max="8" width="3.58203125" style="435" customWidth="1"/>
    <col min="9" max="10" width="7" style="435" customWidth="1"/>
    <col min="11" max="12" width="3.58203125" style="435" customWidth="1"/>
    <col min="13" max="14" width="7" style="435" customWidth="1"/>
    <col min="15" max="16" width="3.58203125" style="435" customWidth="1"/>
    <col min="17" max="18" width="7" style="435" customWidth="1"/>
    <col min="19" max="20" width="3.58203125" style="435" customWidth="1"/>
    <col min="21" max="21" width="7" style="435" customWidth="1"/>
    <col min="22" max="16384" width="9" style="435"/>
  </cols>
  <sheetData>
    <row r="1" spans="1:21" s="432" customFormat="1" ht="15" customHeight="1">
      <c r="A1" s="12" t="s">
        <v>227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433" customFormat="1" ht="15" customHeight="1" thickBot="1">
      <c r="A2" s="14" t="s">
        <v>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907" t="s">
        <v>54</v>
      </c>
      <c r="T2" s="907"/>
      <c r="U2" s="907"/>
    </row>
    <row r="3" spans="1:21" s="433" customFormat="1" ht="17.25" customHeight="1">
      <c r="A3" s="911" t="s">
        <v>55</v>
      </c>
      <c r="B3" s="928" t="s">
        <v>412</v>
      </c>
      <c r="C3" s="929"/>
      <c r="D3" s="929"/>
      <c r="E3" s="930"/>
      <c r="F3" s="928" t="s">
        <v>359</v>
      </c>
      <c r="G3" s="929"/>
      <c r="H3" s="929"/>
      <c r="I3" s="930"/>
      <c r="J3" s="928" t="s">
        <v>378</v>
      </c>
      <c r="K3" s="929"/>
      <c r="L3" s="929"/>
      <c r="M3" s="930"/>
      <c r="N3" s="928" t="s">
        <v>379</v>
      </c>
      <c r="O3" s="929"/>
      <c r="P3" s="929"/>
      <c r="Q3" s="930"/>
      <c r="R3" s="928" t="s">
        <v>413</v>
      </c>
      <c r="S3" s="929"/>
      <c r="T3" s="929"/>
      <c r="U3" s="930"/>
    </row>
    <row r="4" spans="1:21" s="433" customFormat="1" ht="17.25" customHeight="1">
      <c r="A4" s="913"/>
      <c r="B4" s="656" t="s">
        <v>36</v>
      </c>
      <c r="C4" s="926" t="s">
        <v>56</v>
      </c>
      <c r="D4" s="925"/>
      <c r="E4" s="657" t="s">
        <v>57</v>
      </c>
      <c r="F4" s="656" t="s">
        <v>36</v>
      </c>
      <c r="G4" s="926" t="s">
        <v>56</v>
      </c>
      <c r="H4" s="925"/>
      <c r="I4" s="657" t="s">
        <v>57</v>
      </c>
      <c r="J4" s="656" t="s">
        <v>36</v>
      </c>
      <c r="K4" s="926" t="s">
        <v>56</v>
      </c>
      <c r="L4" s="925"/>
      <c r="M4" s="657" t="s">
        <v>57</v>
      </c>
      <c r="N4" s="656" t="s">
        <v>36</v>
      </c>
      <c r="O4" s="926" t="s">
        <v>56</v>
      </c>
      <c r="P4" s="925"/>
      <c r="Q4" s="657" t="s">
        <v>57</v>
      </c>
      <c r="R4" s="656" t="s">
        <v>36</v>
      </c>
      <c r="S4" s="926" t="s">
        <v>56</v>
      </c>
      <c r="T4" s="968"/>
      <c r="U4" s="658" t="s">
        <v>57</v>
      </c>
    </row>
    <row r="5" spans="1:21" s="433" customFormat="1" ht="18" customHeight="1">
      <c r="A5" s="15" t="s">
        <v>43</v>
      </c>
      <c r="B5" s="659">
        <v>0</v>
      </c>
      <c r="C5" s="969">
        <v>0</v>
      </c>
      <c r="D5" s="970"/>
      <c r="E5" s="660">
        <v>0</v>
      </c>
      <c r="F5" s="661" t="s">
        <v>349</v>
      </c>
      <c r="G5" s="969" t="s">
        <v>21</v>
      </c>
      <c r="H5" s="970"/>
      <c r="I5" s="662" t="s">
        <v>21</v>
      </c>
      <c r="J5" s="661" t="s">
        <v>349</v>
      </c>
      <c r="K5" s="969" t="s">
        <v>21</v>
      </c>
      <c r="L5" s="970"/>
      <c r="M5" s="662" t="s">
        <v>21</v>
      </c>
      <c r="N5" s="661" t="s">
        <v>349</v>
      </c>
      <c r="O5" s="969" t="s">
        <v>21</v>
      </c>
      <c r="P5" s="970"/>
      <c r="Q5" s="662" t="s">
        <v>21</v>
      </c>
      <c r="R5" s="692" t="s">
        <v>21</v>
      </c>
      <c r="S5" s="971" t="s">
        <v>349</v>
      </c>
      <c r="T5" s="972"/>
      <c r="U5" s="693" t="s">
        <v>21</v>
      </c>
    </row>
    <row r="6" spans="1:21" s="433" customFormat="1" ht="18" customHeight="1">
      <c r="A6" s="16" t="s">
        <v>44</v>
      </c>
      <c r="B6" s="663">
        <v>1</v>
      </c>
      <c r="C6" s="954">
        <v>23</v>
      </c>
      <c r="D6" s="955"/>
      <c r="E6" s="664">
        <v>53</v>
      </c>
      <c r="F6" s="665" t="s">
        <v>349</v>
      </c>
      <c r="G6" s="954" t="s">
        <v>21</v>
      </c>
      <c r="H6" s="955"/>
      <c r="I6" s="666" t="s">
        <v>21</v>
      </c>
      <c r="J6" s="665" t="s">
        <v>349</v>
      </c>
      <c r="K6" s="954" t="s">
        <v>21</v>
      </c>
      <c r="L6" s="955"/>
      <c r="M6" s="666" t="s">
        <v>21</v>
      </c>
      <c r="N6" s="665" t="s">
        <v>349</v>
      </c>
      <c r="O6" s="954" t="s">
        <v>21</v>
      </c>
      <c r="P6" s="955"/>
      <c r="Q6" s="666" t="s">
        <v>21</v>
      </c>
      <c r="R6" s="694" t="s">
        <v>21</v>
      </c>
      <c r="S6" s="964" t="s">
        <v>21</v>
      </c>
      <c r="T6" s="965"/>
      <c r="U6" s="695" t="s">
        <v>21</v>
      </c>
    </row>
    <row r="7" spans="1:21" s="433" customFormat="1" ht="18" customHeight="1">
      <c r="A7" s="17" t="s">
        <v>45</v>
      </c>
      <c r="B7" s="667">
        <v>2</v>
      </c>
      <c r="C7" s="940">
        <v>2</v>
      </c>
      <c r="D7" s="941"/>
      <c r="E7" s="668">
        <v>18</v>
      </c>
      <c r="F7" s="669" t="s">
        <v>349</v>
      </c>
      <c r="G7" s="940" t="s">
        <v>21</v>
      </c>
      <c r="H7" s="941"/>
      <c r="I7" s="670" t="s">
        <v>21</v>
      </c>
      <c r="J7" s="669" t="s">
        <v>349</v>
      </c>
      <c r="K7" s="940" t="s">
        <v>21</v>
      </c>
      <c r="L7" s="941"/>
      <c r="M7" s="670" t="s">
        <v>21</v>
      </c>
      <c r="N7" s="669" t="s">
        <v>349</v>
      </c>
      <c r="O7" s="940" t="s">
        <v>21</v>
      </c>
      <c r="P7" s="941"/>
      <c r="Q7" s="670" t="s">
        <v>21</v>
      </c>
      <c r="R7" s="696" t="s">
        <v>21</v>
      </c>
      <c r="S7" s="966" t="s">
        <v>21</v>
      </c>
      <c r="T7" s="967"/>
      <c r="U7" s="697" t="s">
        <v>21</v>
      </c>
    </row>
    <row r="8" spans="1:21" s="433" customFormat="1" ht="18" customHeight="1">
      <c r="A8" s="18" t="s">
        <v>46</v>
      </c>
      <c r="B8" s="671">
        <v>3</v>
      </c>
      <c r="C8" s="956">
        <v>25</v>
      </c>
      <c r="D8" s="957"/>
      <c r="E8" s="672">
        <v>71</v>
      </c>
      <c r="F8" s="673" t="s">
        <v>349</v>
      </c>
      <c r="G8" s="956" t="s">
        <v>21</v>
      </c>
      <c r="H8" s="957"/>
      <c r="I8" s="674" t="s">
        <v>21</v>
      </c>
      <c r="J8" s="673" t="s">
        <v>349</v>
      </c>
      <c r="K8" s="956" t="s">
        <v>21</v>
      </c>
      <c r="L8" s="957"/>
      <c r="M8" s="674" t="s">
        <v>21</v>
      </c>
      <c r="N8" s="673" t="s">
        <v>349</v>
      </c>
      <c r="O8" s="956" t="s">
        <v>21</v>
      </c>
      <c r="P8" s="957"/>
      <c r="Q8" s="674" t="s">
        <v>21</v>
      </c>
      <c r="R8" s="698" t="s">
        <v>21</v>
      </c>
      <c r="S8" s="958" t="s">
        <v>21</v>
      </c>
      <c r="T8" s="959"/>
      <c r="U8" s="699" t="s">
        <v>21</v>
      </c>
    </row>
    <row r="9" spans="1:21" s="433" customFormat="1" ht="18" customHeight="1">
      <c r="A9" s="15" t="s">
        <v>47</v>
      </c>
      <c r="B9" s="661" t="s">
        <v>21</v>
      </c>
      <c r="C9" s="960" t="s">
        <v>21</v>
      </c>
      <c r="D9" s="961"/>
      <c r="E9" s="675" t="s">
        <v>21</v>
      </c>
      <c r="F9" s="676" t="s">
        <v>349</v>
      </c>
      <c r="G9" s="960" t="s">
        <v>21</v>
      </c>
      <c r="H9" s="961"/>
      <c r="I9" s="677" t="s">
        <v>21</v>
      </c>
      <c r="J9" s="676" t="s">
        <v>349</v>
      </c>
      <c r="K9" s="960" t="s">
        <v>21</v>
      </c>
      <c r="L9" s="961"/>
      <c r="M9" s="677" t="s">
        <v>21</v>
      </c>
      <c r="N9" s="676" t="s">
        <v>349</v>
      </c>
      <c r="O9" s="960" t="s">
        <v>21</v>
      </c>
      <c r="P9" s="961"/>
      <c r="Q9" s="677" t="s">
        <v>21</v>
      </c>
      <c r="R9" s="700" t="s">
        <v>21</v>
      </c>
      <c r="S9" s="962" t="s">
        <v>21</v>
      </c>
      <c r="T9" s="963"/>
      <c r="U9" s="701" t="s">
        <v>21</v>
      </c>
    </row>
    <row r="10" spans="1:21" s="433" customFormat="1" ht="18" customHeight="1">
      <c r="A10" s="16" t="s">
        <v>30</v>
      </c>
      <c r="B10" s="678" t="s">
        <v>21</v>
      </c>
      <c r="C10" s="950" t="s">
        <v>21</v>
      </c>
      <c r="D10" s="951"/>
      <c r="E10" s="679" t="s">
        <v>21</v>
      </c>
      <c r="F10" s="678" t="s">
        <v>349</v>
      </c>
      <c r="G10" s="950" t="s">
        <v>349</v>
      </c>
      <c r="H10" s="951"/>
      <c r="I10" s="680" t="s">
        <v>21</v>
      </c>
      <c r="J10" s="678" t="s">
        <v>349</v>
      </c>
      <c r="K10" s="950" t="s">
        <v>349</v>
      </c>
      <c r="L10" s="951"/>
      <c r="M10" s="680" t="s">
        <v>21</v>
      </c>
      <c r="N10" s="678" t="s">
        <v>349</v>
      </c>
      <c r="O10" s="950" t="s">
        <v>349</v>
      </c>
      <c r="P10" s="951"/>
      <c r="Q10" s="680" t="s">
        <v>21</v>
      </c>
      <c r="R10" s="702" t="s">
        <v>21</v>
      </c>
      <c r="S10" s="952" t="s">
        <v>21</v>
      </c>
      <c r="T10" s="953"/>
      <c r="U10" s="703" t="s">
        <v>21</v>
      </c>
    </row>
    <row r="11" spans="1:21" s="433" customFormat="1" ht="18" customHeight="1">
      <c r="A11" s="16" t="s">
        <v>34</v>
      </c>
      <c r="B11" s="665" t="s">
        <v>21</v>
      </c>
      <c r="C11" s="954" t="s">
        <v>21</v>
      </c>
      <c r="D11" s="955"/>
      <c r="E11" s="679" t="s">
        <v>21</v>
      </c>
      <c r="F11" s="665" t="s">
        <v>349</v>
      </c>
      <c r="G11" s="950" t="s">
        <v>349</v>
      </c>
      <c r="H11" s="951"/>
      <c r="I11" s="681" t="s">
        <v>21</v>
      </c>
      <c r="J11" s="665" t="s">
        <v>349</v>
      </c>
      <c r="K11" s="950" t="s">
        <v>349</v>
      </c>
      <c r="L11" s="951"/>
      <c r="M11" s="681" t="s">
        <v>21</v>
      </c>
      <c r="N11" s="665" t="s">
        <v>349</v>
      </c>
      <c r="O11" s="950" t="s">
        <v>349</v>
      </c>
      <c r="P11" s="951"/>
      <c r="Q11" s="681" t="s">
        <v>21</v>
      </c>
      <c r="R11" s="694" t="s">
        <v>21</v>
      </c>
      <c r="S11" s="952" t="s">
        <v>21</v>
      </c>
      <c r="T11" s="953"/>
      <c r="U11" s="704" t="s">
        <v>21</v>
      </c>
    </row>
    <row r="12" spans="1:21" s="433" customFormat="1" ht="18" customHeight="1">
      <c r="A12" s="17" t="s">
        <v>48</v>
      </c>
      <c r="B12" s="669" t="s">
        <v>21</v>
      </c>
      <c r="C12" s="940" t="s">
        <v>21</v>
      </c>
      <c r="D12" s="941"/>
      <c r="E12" s="682" t="s">
        <v>21</v>
      </c>
      <c r="F12" s="669" t="s">
        <v>349</v>
      </c>
      <c r="G12" s="942" t="s">
        <v>349</v>
      </c>
      <c r="H12" s="943"/>
      <c r="I12" s="683" t="s">
        <v>21</v>
      </c>
      <c r="J12" s="669" t="s">
        <v>349</v>
      </c>
      <c r="K12" s="942" t="s">
        <v>349</v>
      </c>
      <c r="L12" s="943"/>
      <c r="M12" s="683" t="s">
        <v>21</v>
      </c>
      <c r="N12" s="669" t="s">
        <v>349</v>
      </c>
      <c r="O12" s="942" t="s">
        <v>349</v>
      </c>
      <c r="P12" s="943"/>
      <c r="Q12" s="683" t="s">
        <v>21</v>
      </c>
      <c r="R12" s="696" t="s">
        <v>21</v>
      </c>
      <c r="S12" s="944" t="s">
        <v>21</v>
      </c>
      <c r="T12" s="945"/>
      <c r="U12" s="705" t="s">
        <v>21</v>
      </c>
    </row>
    <row r="13" spans="1:21" s="436" customFormat="1" ht="18" customHeight="1">
      <c r="A13" s="19" t="s">
        <v>49</v>
      </c>
      <c r="B13" s="684">
        <v>3</v>
      </c>
      <c r="C13" s="946">
        <v>25</v>
      </c>
      <c r="D13" s="947"/>
      <c r="E13" s="685">
        <v>71</v>
      </c>
      <c r="F13" s="686" t="s">
        <v>349</v>
      </c>
      <c r="G13" s="946" t="s">
        <v>349</v>
      </c>
      <c r="H13" s="947"/>
      <c r="I13" s="687" t="s">
        <v>21</v>
      </c>
      <c r="J13" s="686" t="s">
        <v>349</v>
      </c>
      <c r="K13" s="946" t="s">
        <v>349</v>
      </c>
      <c r="L13" s="947"/>
      <c r="M13" s="687" t="s">
        <v>21</v>
      </c>
      <c r="N13" s="686" t="s">
        <v>349</v>
      </c>
      <c r="O13" s="946" t="s">
        <v>349</v>
      </c>
      <c r="P13" s="947"/>
      <c r="Q13" s="687" t="s">
        <v>21</v>
      </c>
      <c r="R13" s="706" t="s">
        <v>21</v>
      </c>
      <c r="S13" s="948" t="s">
        <v>21</v>
      </c>
      <c r="T13" s="949"/>
      <c r="U13" s="707" t="s">
        <v>21</v>
      </c>
    </row>
    <row r="14" spans="1:21" s="433" customFormat="1" ht="18" customHeight="1">
      <c r="A14" s="20" t="s">
        <v>58</v>
      </c>
      <c r="B14" s="934" t="s">
        <v>21</v>
      </c>
      <c r="C14" s="935"/>
      <c r="D14" s="935"/>
      <c r="E14" s="936"/>
      <c r="F14" s="934" t="s">
        <v>349</v>
      </c>
      <c r="G14" s="935"/>
      <c r="H14" s="935"/>
      <c r="I14" s="936"/>
      <c r="J14" s="934" t="s">
        <v>349</v>
      </c>
      <c r="K14" s="935"/>
      <c r="L14" s="935"/>
      <c r="M14" s="936"/>
      <c r="N14" s="934" t="s">
        <v>349</v>
      </c>
      <c r="O14" s="935"/>
      <c r="P14" s="935"/>
      <c r="Q14" s="936"/>
      <c r="R14" s="937" t="s">
        <v>349</v>
      </c>
      <c r="S14" s="938"/>
      <c r="T14" s="938"/>
      <c r="U14" s="939"/>
    </row>
    <row r="15" spans="1:21" s="433" customFormat="1" ht="18" customHeight="1">
      <c r="A15" s="21" t="s">
        <v>59</v>
      </c>
      <c r="B15" s="934">
        <v>23667</v>
      </c>
      <c r="C15" s="935"/>
      <c r="D15" s="935"/>
      <c r="E15" s="936"/>
      <c r="F15" s="934" t="s">
        <v>349</v>
      </c>
      <c r="G15" s="935"/>
      <c r="H15" s="935"/>
      <c r="I15" s="936"/>
      <c r="J15" s="934" t="s">
        <v>349</v>
      </c>
      <c r="K15" s="935"/>
      <c r="L15" s="935"/>
      <c r="M15" s="936"/>
      <c r="N15" s="934" t="s">
        <v>349</v>
      </c>
      <c r="O15" s="935"/>
      <c r="P15" s="935"/>
      <c r="Q15" s="936"/>
      <c r="R15" s="937" t="s">
        <v>21</v>
      </c>
      <c r="S15" s="938"/>
      <c r="T15" s="938"/>
      <c r="U15" s="939"/>
    </row>
    <row r="16" spans="1:21" s="433" customFormat="1" ht="9.5">
      <c r="A16" s="22" t="s">
        <v>361</v>
      </c>
      <c r="B16" s="23"/>
      <c r="C16" s="23"/>
      <c r="D16" s="23"/>
      <c r="E16" s="2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421"/>
      <c r="S16" s="421"/>
      <c r="T16" s="421"/>
      <c r="U16" s="421"/>
    </row>
    <row r="17" spans="1:21" s="434" customFormat="1" ht="9.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9"/>
      <c r="S17" s="9"/>
      <c r="T17" s="9"/>
      <c r="U17" s="9"/>
    </row>
    <row r="18" spans="1:21" ht="12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11"/>
      <c r="S18" s="11"/>
      <c r="T18" s="11"/>
      <c r="U18" s="11"/>
    </row>
    <row r="19" spans="1:21" s="433" customFormat="1" ht="11.25" customHeight="1" thickBot="1">
      <c r="A19" s="14" t="s">
        <v>60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421"/>
      <c r="S19" s="421"/>
      <c r="T19" s="415"/>
      <c r="U19" s="415" t="s">
        <v>220</v>
      </c>
    </row>
    <row r="20" spans="1:21" s="433" customFormat="1" ht="17.25" customHeight="1">
      <c r="A20" s="911" t="s">
        <v>55</v>
      </c>
      <c r="B20" s="928" t="s">
        <v>412</v>
      </c>
      <c r="C20" s="929"/>
      <c r="D20" s="929"/>
      <c r="E20" s="930"/>
      <c r="F20" s="928" t="s">
        <v>359</v>
      </c>
      <c r="G20" s="929"/>
      <c r="H20" s="929"/>
      <c r="I20" s="930"/>
      <c r="J20" s="931" t="s">
        <v>378</v>
      </c>
      <c r="K20" s="932"/>
      <c r="L20" s="932"/>
      <c r="M20" s="933"/>
      <c r="N20" s="931" t="s">
        <v>379</v>
      </c>
      <c r="O20" s="932"/>
      <c r="P20" s="932"/>
      <c r="Q20" s="933"/>
      <c r="R20" s="931" t="s">
        <v>413</v>
      </c>
      <c r="S20" s="932"/>
      <c r="T20" s="932"/>
      <c r="U20" s="933"/>
    </row>
    <row r="21" spans="1:21" s="433" customFormat="1" ht="17.25" customHeight="1">
      <c r="A21" s="913"/>
      <c r="B21" s="924" t="s">
        <v>36</v>
      </c>
      <c r="C21" s="925"/>
      <c r="D21" s="926" t="s">
        <v>61</v>
      </c>
      <c r="E21" s="927"/>
      <c r="F21" s="924" t="s">
        <v>36</v>
      </c>
      <c r="G21" s="925"/>
      <c r="H21" s="926" t="s">
        <v>61</v>
      </c>
      <c r="I21" s="927"/>
      <c r="J21" s="924" t="s">
        <v>36</v>
      </c>
      <c r="K21" s="925"/>
      <c r="L21" s="926" t="s">
        <v>61</v>
      </c>
      <c r="M21" s="927"/>
      <c r="N21" s="924" t="s">
        <v>36</v>
      </c>
      <c r="O21" s="925"/>
      <c r="P21" s="926" t="s">
        <v>61</v>
      </c>
      <c r="Q21" s="927"/>
      <c r="R21" s="924" t="s">
        <v>36</v>
      </c>
      <c r="S21" s="925"/>
      <c r="T21" s="926" t="s">
        <v>61</v>
      </c>
      <c r="U21" s="927"/>
    </row>
    <row r="22" spans="1:21" s="437" customFormat="1" ht="18" customHeight="1">
      <c r="A22" s="26" t="s">
        <v>62</v>
      </c>
      <c r="B22" s="916">
        <v>6882</v>
      </c>
      <c r="C22" s="917"/>
      <c r="D22" s="918">
        <v>351069</v>
      </c>
      <c r="E22" s="919"/>
      <c r="F22" s="916">
        <v>8025</v>
      </c>
      <c r="G22" s="917"/>
      <c r="H22" s="918">
        <v>382624</v>
      </c>
      <c r="I22" s="919"/>
      <c r="J22" s="916">
        <v>7170</v>
      </c>
      <c r="K22" s="917"/>
      <c r="L22" s="918">
        <v>392205</v>
      </c>
      <c r="M22" s="919"/>
      <c r="N22" s="916">
        <v>6698</v>
      </c>
      <c r="O22" s="917"/>
      <c r="P22" s="918">
        <v>396941</v>
      </c>
      <c r="Q22" s="919"/>
      <c r="R22" s="920">
        <v>6296</v>
      </c>
      <c r="S22" s="921"/>
      <c r="T22" s="922">
        <v>373503</v>
      </c>
      <c r="U22" s="923"/>
    </row>
    <row r="23" spans="1:21" s="433" customFormat="1" ht="18" customHeight="1">
      <c r="A23" s="21" t="s">
        <v>63</v>
      </c>
      <c r="B23" s="899">
        <v>0</v>
      </c>
      <c r="C23" s="900"/>
      <c r="D23" s="901">
        <v>0</v>
      </c>
      <c r="E23" s="902"/>
      <c r="F23" s="899">
        <v>0</v>
      </c>
      <c r="G23" s="900"/>
      <c r="H23" s="901">
        <v>0</v>
      </c>
      <c r="I23" s="902"/>
      <c r="J23" s="899">
        <v>0</v>
      </c>
      <c r="K23" s="900"/>
      <c r="L23" s="901">
        <v>0</v>
      </c>
      <c r="M23" s="902"/>
      <c r="N23" s="899">
        <v>0</v>
      </c>
      <c r="O23" s="900"/>
      <c r="P23" s="901">
        <v>0</v>
      </c>
      <c r="Q23" s="902"/>
      <c r="R23" s="903">
        <v>0</v>
      </c>
      <c r="S23" s="904"/>
      <c r="T23" s="905">
        <v>0</v>
      </c>
      <c r="U23" s="906"/>
    </row>
    <row r="24" spans="1:21" s="433" customFormat="1" ht="12.75" customHeight="1">
      <c r="A24" s="421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1:21" s="433" customFormat="1" ht="12" customHeight="1" thickBot="1">
      <c r="A25" s="14" t="s">
        <v>64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421"/>
      <c r="S25" s="907" t="s">
        <v>25</v>
      </c>
      <c r="T25" s="907"/>
      <c r="U25" s="907"/>
    </row>
    <row r="26" spans="1:21" s="433" customFormat="1" ht="18" customHeight="1">
      <c r="A26" s="911" t="s">
        <v>65</v>
      </c>
      <c r="B26" s="914" t="s">
        <v>412</v>
      </c>
      <c r="C26" s="915"/>
      <c r="D26" s="915"/>
      <c r="E26" s="915"/>
      <c r="F26" s="914" t="s">
        <v>359</v>
      </c>
      <c r="G26" s="915"/>
      <c r="H26" s="915"/>
      <c r="I26" s="915"/>
      <c r="J26" s="914" t="s">
        <v>378</v>
      </c>
      <c r="K26" s="915"/>
      <c r="L26" s="915"/>
      <c r="M26" s="915"/>
      <c r="N26" s="914" t="s">
        <v>379</v>
      </c>
      <c r="O26" s="915"/>
      <c r="P26" s="915"/>
      <c r="Q26" s="915"/>
      <c r="R26" s="914" t="s">
        <v>413</v>
      </c>
      <c r="S26" s="915"/>
      <c r="T26" s="915"/>
      <c r="U26" s="915"/>
    </row>
    <row r="27" spans="1:21" s="433" customFormat="1" ht="18" customHeight="1">
      <c r="A27" s="912"/>
      <c r="B27" s="896" t="s">
        <v>66</v>
      </c>
      <c r="C27" s="897"/>
      <c r="D27" s="897"/>
      <c r="E27" s="897"/>
      <c r="F27" s="896" t="s">
        <v>66</v>
      </c>
      <c r="G27" s="897"/>
      <c r="H27" s="897"/>
      <c r="I27" s="897"/>
      <c r="J27" s="896" t="s">
        <v>66</v>
      </c>
      <c r="K27" s="897"/>
      <c r="L27" s="897"/>
      <c r="M27" s="897"/>
      <c r="N27" s="896" t="s">
        <v>380</v>
      </c>
      <c r="O27" s="897"/>
      <c r="P27" s="897"/>
      <c r="Q27" s="898"/>
      <c r="R27" s="896" t="s">
        <v>380</v>
      </c>
      <c r="S27" s="897"/>
      <c r="T27" s="897"/>
      <c r="U27" s="898"/>
    </row>
    <row r="28" spans="1:21" s="433" customFormat="1" ht="18" customHeight="1">
      <c r="A28" s="913"/>
      <c r="B28" s="908" t="s">
        <v>68</v>
      </c>
      <c r="C28" s="909"/>
      <c r="D28" s="909"/>
      <c r="E28" s="909"/>
      <c r="F28" s="908" t="s">
        <v>67</v>
      </c>
      <c r="G28" s="909"/>
      <c r="H28" s="909"/>
      <c r="I28" s="909"/>
      <c r="J28" s="908" t="s">
        <v>67</v>
      </c>
      <c r="K28" s="909"/>
      <c r="L28" s="909"/>
      <c r="M28" s="909"/>
      <c r="N28" s="908" t="s">
        <v>381</v>
      </c>
      <c r="O28" s="909"/>
      <c r="P28" s="909"/>
      <c r="Q28" s="910"/>
      <c r="R28" s="908" t="s">
        <v>381</v>
      </c>
      <c r="S28" s="909"/>
      <c r="T28" s="909"/>
      <c r="U28" s="910"/>
    </row>
    <row r="29" spans="1:21" s="433" customFormat="1" ht="18" customHeight="1">
      <c r="A29" s="20" t="s">
        <v>69</v>
      </c>
      <c r="B29" s="881" t="s">
        <v>70</v>
      </c>
      <c r="C29" s="882"/>
      <c r="D29" s="883" t="s">
        <v>311</v>
      </c>
      <c r="E29" s="884"/>
      <c r="F29" s="881" t="s">
        <v>70</v>
      </c>
      <c r="G29" s="882"/>
      <c r="H29" s="883" t="s">
        <v>311</v>
      </c>
      <c r="I29" s="884"/>
      <c r="J29" s="881" t="s">
        <v>70</v>
      </c>
      <c r="K29" s="882"/>
      <c r="L29" s="883" t="s">
        <v>311</v>
      </c>
      <c r="M29" s="884"/>
      <c r="N29" s="881" t="s">
        <v>70</v>
      </c>
      <c r="O29" s="888"/>
      <c r="P29" s="883" t="s">
        <v>311</v>
      </c>
      <c r="Q29" s="884"/>
      <c r="R29" s="881" t="s">
        <v>70</v>
      </c>
      <c r="S29" s="888"/>
      <c r="T29" s="883" t="s">
        <v>311</v>
      </c>
      <c r="U29" s="884"/>
    </row>
    <row r="30" spans="1:21" s="433" customFormat="1" ht="18" customHeight="1">
      <c r="A30" s="15" t="s">
        <v>71</v>
      </c>
      <c r="B30" s="889">
        <v>28</v>
      </c>
      <c r="C30" s="890"/>
      <c r="D30" s="891">
        <v>11787</v>
      </c>
      <c r="E30" s="892"/>
      <c r="F30" s="893">
        <v>32</v>
      </c>
      <c r="G30" s="894"/>
      <c r="H30" s="885">
        <v>13436</v>
      </c>
      <c r="I30" s="886"/>
      <c r="J30" s="893">
        <v>27</v>
      </c>
      <c r="K30" s="894"/>
      <c r="L30" s="885">
        <v>11615</v>
      </c>
      <c r="M30" s="886"/>
      <c r="N30" s="893">
        <v>22</v>
      </c>
      <c r="O30" s="895"/>
      <c r="P30" s="885">
        <v>10976</v>
      </c>
      <c r="Q30" s="886"/>
      <c r="R30" s="893">
        <v>29</v>
      </c>
      <c r="S30" s="895"/>
      <c r="T30" s="885">
        <v>14495</v>
      </c>
      <c r="U30" s="886"/>
    </row>
    <row r="31" spans="1:21" s="433" customFormat="1" ht="18" customHeight="1">
      <c r="A31" s="16" t="s">
        <v>72</v>
      </c>
      <c r="B31" s="876">
        <v>52</v>
      </c>
      <c r="C31" s="887"/>
      <c r="D31" s="874">
        <v>2600</v>
      </c>
      <c r="E31" s="875"/>
      <c r="F31" s="876">
        <v>52</v>
      </c>
      <c r="G31" s="887"/>
      <c r="H31" s="874">
        <v>2600</v>
      </c>
      <c r="I31" s="875"/>
      <c r="J31" s="876">
        <v>72</v>
      </c>
      <c r="K31" s="887"/>
      <c r="L31" s="874">
        <v>3600</v>
      </c>
      <c r="M31" s="875"/>
      <c r="N31" s="876">
        <v>40</v>
      </c>
      <c r="O31" s="877"/>
      <c r="P31" s="874">
        <v>2000</v>
      </c>
      <c r="Q31" s="875"/>
      <c r="R31" s="876">
        <v>46</v>
      </c>
      <c r="S31" s="877"/>
      <c r="T31" s="874">
        <v>2300</v>
      </c>
      <c r="U31" s="875"/>
    </row>
    <row r="32" spans="1:21" s="433" customFormat="1" ht="18" customHeight="1">
      <c r="A32" s="21" t="s">
        <v>362</v>
      </c>
      <c r="B32" s="878">
        <v>1</v>
      </c>
      <c r="C32" s="879"/>
      <c r="D32" s="872">
        <v>28</v>
      </c>
      <c r="E32" s="873"/>
      <c r="F32" s="878">
        <v>4</v>
      </c>
      <c r="G32" s="879"/>
      <c r="H32" s="872">
        <v>338</v>
      </c>
      <c r="I32" s="873"/>
      <c r="J32" s="878">
        <v>16</v>
      </c>
      <c r="K32" s="879"/>
      <c r="L32" s="872">
        <v>647</v>
      </c>
      <c r="M32" s="873"/>
      <c r="N32" s="878">
        <v>0</v>
      </c>
      <c r="O32" s="880"/>
      <c r="P32" s="872">
        <v>0</v>
      </c>
      <c r="Q32" s="873"/>
      <c r="R32" s="878">
        <v>0</v>
      </c>
      <c r="S32" s="880"/>
      <c r="T32" s="872">
        <v>0</v>
      </c>
      <c r="U32" s="873"/>
    </row>
    <row r="33" spans="1:21" s="433" customFormat="1" ht="12" customHeight="1">
      <c r="A33" s="27" t="s">
        <v>16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1:21" ht="9" customHeight="1"/>
    <row r="35" spans="1:21" ht="9" customHeight="1"/>
    <row r="36" spans="1:21" ht="9" customHeight="1"/>
    <row r="37" spans="1:21" ht="9" customHeight="1"/>
    <row r="38" spans="1:21" ht="9" customHeight="1"/>
    <row r="39" spans="1:21" ht="9" customHeight="1"/>
  </sheetData>
  <mergeCells count="160">
    <mergeCell ref="O4:P4"/>
    <mergeCell ref="S4:T4"/>
    <mergeCell ref="C5:D5"/>
    <mergeCell ref="G5:H5"/>
    <mergeCell ref="K5:L5"/>
    <mergeCell ref="O5:P5"/>
    <mergeCell ref="S5:T5"/>
    <mergeCell ref="S2:U2"/>
    <mergeCell ref="A3:A4"/>
    <mergeCell ref="B3:E3"/>
    <mergeCell ref="F3:I3"/>
    <mergeCell ref="J3:M3"/>
    <mergeCell ref="N3:Q3"/>
    <mergeCell ref="R3:U3"/>
    <mergeCell ref="C4:D4"/>
    <mergeCell ref="G4:H4"/>
    <mergeCell ref="K4:L4"/>
    <mergeCell ref="C6:D6"/>
    <mergeCell ref="G6:H6"/>
    <mergeCell ref="K6:L6"/>
    <mergeCell ref="O6:P6"/>
    <mergeCell ref="S6:T6"/>
    <mergeCell ref="C7:D7"/>
    <mergeCell ref="G7:H7"/>
    <mergeCell ref="K7:L7"/>
    <mergeCell ref="O7:P7"/>
    <mergeCell ref="S7:T7"/>
    <mergeCell ref="C8:D8"/>
    <mergeCell ref="G8:H8"/>
    <mergeCell ref="K8:L8"/>
    <mergeCell ref="O8:P8"/>
    <mergeCell ref="S8:T8"/>
    <mergeCell ref="C9:D9"/>
    <mergeCell ref="G9:H9"/>
    <mergeCell ref="K9:L9"/>
    <mergeCell ref="O9:P9"/>
    <mergeCell ref="S9:T9"/>
    <mergeCell ref="C10:D10"/>
    <mergeCell ref="G10:H10"/>
    <mergeCell ref="K10:L10"/>
    <mergeCell ref="O10:P10"/>
    <mergeCell ref="S10:T10"/>
    <mergeCell ref="C11:D11"/>
    <mergeCell ref="G11:H11"/>
    <mergeCell ref="K11:L11"/>
    <mergeCell ref="O11:P11"/>
    <mergeCell ref="S11:T11"/>
    <mergeCell ref="C12:D12"/>
    <mergeCell ref="G12:H12"/>
    <mergeCell ref="K12:L12"/>
    <mergeCell ref="O12:P12"/>
    <mergeCell ref="S12:T12"/>
    <mergeCell ref="C13:D13"/>
    <mergeCell ref="G13:H13"/>
    <mergeCell ref="K13:L13"/>
    <mergeCell ref="O13:P13"/>
    <mergeCell ref="S13:T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J21:K21"/>
    <mergeCell ref="L21:M21"/>
    <mergeCell ref="N21:O21"/>
    <mergeCell ref="P21:Q21"/>
    <mergeCell ref="R21:S21"/>
    <mergeCell ref="T21:U21"/>
    <mergeCell ref="A20:A21"/>
    <mergeCell ref="B20:E20"/>
    <mergeCell ref="F20:I20"/>
    <mergeCell ref="J20:M20"/>
    <mergeCell ref="N20:Q20"/>
    <mergeCell ref="R20:U20"/>
    <mergeCell ref="B21:C21"/>
    <mergeCell ref="D21:E21"/>
    <mergeCell ref="F21:G21"/>
    <mergeCell ref="H21:I21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8:E28"/>
    <mergeCell ref="F28:I28"/>
    <mergeCell ref="J28:M28"/>
    <mergeCell ref="N28:Q28"/>
    <mergeCell ref="R28:U28"/>
    <mergeCell ref="A26:A28"/>
    <mergeCell ref="B26:E26"/>
    <mergeCell ref="F26:I26"/>
    <mergeCell ref="J26:M26"/>
    <mergeCell ref="N26:Q26"/>
    <mergeCell ref="R26:U26"/>
    <mergeCell ref="B27:E27"/>
    <mergeCell ref="F27:I27"/>
    <mergeCell ref="R30:S30"/>
    <mergeCell ref="J27:M27"/>
    <mergeCell ref="N27:Q27"/>
    <mergeCell ref="R27:U27"/>
    <mergeCell ref="N23:O23"/>
    <mergeCell ref="P23:Q23"/>
    <mergeCell ref="R23:S23"/>
    <mergeCell ref="T23:U23"/>
    <mergeCell ref="S25:U25"/>
    <mergeCell ref="B29:C29"/>
    <mergeCell ref="D29:E29"/>
    <mergeCell ref="F29:G29"/>
    <mergeCell ref="H29:I29"/>
    <mergeCell ref="J29:K29"/>
    <mergeCell ref="T30:U30"/>
    <mergeCell ref="B31:C31"/>
    <mergeCell ref="D31:E31"/>
    <mergeCell ref="F31:G31"/>
    <mergeCell ref="H31:I31"/>
    <mergeCell ref="J31:K31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T32:U32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298-3733-4DFE-BABE-3985EEECAC32}">
  <dimension ref="A1:P31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8.58203125" style="435" customWidth="1"/>
    <col min="2" max="16" width="7.5" style="435" customWidth="1"/>
    <col min="17" max="16384" width="9" style="435"/>
  </cols>
  <sheetData>
    <row r="1" spans="1:16" ht="9" customHeight="1"/>
    <row r="2" spans="1:16" ht="12" customHeight="1"/>
    <row r="3" spans="1:16" ht="15" customHeight="1">
      <c r="A3" s="28" t="s">
        <v>228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1"/>
      <c r="M3" s="11"/>
      <c r="N3" s="11"/>
      <c r="O3" s="11"/>
      <c r="P3" s="11"/>
    </row>
    <row r="4" spans="1:16" ht="11.25" customHeight="1" thickBot="1">
      <c r="A4" s="29"/>
      <c r="B4" s="29"/>
      <c r="C4" s="29"/>
      <c r="D4" s="29"/>
      <c r="E4" s="29"/>
      <c r="F4" s="29"/>
      <c r="G4" s="29"/>
      <c r="H4" s="29"/>
      <c r="I4" s="29"/>
      <c r="J4" s="29"/>
      <c r="K4" s="428" t="s">
        <v>1</v>
      </c>
      <c r="L4" s="11"/>
      <c r="M4" s="11"/>
      <c r="N4" s="11"/>
      <c r="O4" s="11"/>
      <c r="P4" s="11"/>
    </row>
    <row r="5" spans="1:16" ht="18.75" customHeight="1">
      <c r="A5" s="973" t="s">
        <v>26</v>
      </c>
      <c r="B5" s="844" t="s">
        <v>4</v>
      </c>
      <c r="C5" s="976"/>
      <c r="D5" s="976"/>
      <c r="E5" s="976"/>
      <c r="F5" s="976"/>
      <c r="G5" s="843"/>
      <c r="H5" s="977" t="s">
        <v>377</v>
      </c>
      <c r="I5" s="978"/>
      <c r="J5" s="978"/>
      <c r="K5" s="979"/>
      <c r="L5" s="11"/>
      <c r="M5" s="11"/>
      <c r="N5" s="11"/>
      <c r="O5" s="11"/>
      <c r="P5" s="11"/>
    </row>
    <row r="6" spans="1:16" ht="13.5" customHeight="1">
      <c r="A6" s="974"/>
      <c r="B6" s="980" t="s">
        <v>6</v>
      </c>
      <c r="C6" s="981"/>
      <c r="D6" s="986" t="s">
        <v>7</v>
      </c>
      <c r="E6" s="987"/>
      <c r="F6" s="986" t="s">
        <v>225</v>
      </c>
      <c r="G6" s="992"/>
      <c r="H6" s="995" t="s">
        <v>8</v>
      </c>
      <c r="I6" s="996"/>
      <c r="J6" s="1001" t="s">
        <v>226</v>
      </c>
      <c r="K6" s="1002"/>
      <c r="L6" s="11"/>
      <c r="M6" s="11"/>
      <c r="N6" s="11"/>
      <c r="O6" s="11"/>
      <c r="P6" s="11"/>
    </row>
    <row r="7" spans="1:16">
      <c r="A7" s="974"/>
      <c r="B7" s="982"/>
      <c r="C7" s="983"/>
      <c r="D7" s="988"/>
      <c r="E7" s="989"/>
      <c r="F7" s="988"/>
      <c r="G7" s="993"/>
      <c r="H7" s="997"/>
      <c r="I7" s="998"/>
      <c r="J7" s="1003"/>
      <c r="K7" s="1004"/>
      <c r="L7" s="11"/>
      <c r="M7" s="11"/>
      <c r="N7" s="11"/>
      <c r="O7" s="11"/>
      <c r="P7" s="11"/>
    </row>
    <row r="8" spans="1:16">
      <c r="A8" s="975"/>
      <c r="B8" s="984"/>
      <c r="C8" s="985"/>
      <c r="D8" s="990"/>
      <c r="E8" s="991"/>
      <c r="F8" s="990"/>
      <c r="G8" s="994"/>
      <c r="H8" s="999"/>
      <c r="I8" s="1000"/>
      <c r="J8" s="1005"/>
      <c r="K8" s="1006"/>
      <c r="L8" s="11"/>
      <c r="M8" s="11"/>
      <c r="N8" s="11"/>
      <c r="O8" s="11"/>
      <c r="P8" s="11"/>
    </row>
    <row r="9" spans="1:16" ht="18.75" customHeight="1">
      <c r="A9" s="630" t="s">
        <v>412</v>
      </c>
      <c r="B9" s="1007">
        <v>4756</v>
      </c>
      <c r="C9" s="1008">
        <v>4755.75</v>
      </c>
      <c r="D9" s="1009">
        <v>4662</v>
      </c>
      <c r="E9" s="1010">
        <v>4661</v>
      </c>
      <c r="F9" s="1009">
        <v>94.333333333333329</v>
      </c>
      <c r="G9" s="1011">
        <v>94.333333333333329</v>
      </c>
      <c r="H9" s="1012">
        <v>442569888</v>
      </c>
      <c r="I9" s="1013">
        <v>442569888</v>
      </c>
      <c r="J9" s="1014">
        <v>93055</v>
      </c>
      <c r="K9" s="1015">
        <v>93055</v>
      </c>
      <c r="L9" s="30"/>
      <c r="M9" s="11"/>
      <c r="N9" s="11"/>
      <c r="O9" s="11"/>
      <c r="P9" s="11"/>
    </row>
    <row r="10" spans="1:16" ht="18.75" customHeight="1">
      <c r="A10" s="631" t="s">
        <v>359</v>
      </c>
      <c r="B10" s="1007">
        <v>4876</v>
      </c>
      <c r="C10" s="1008"/>
      <c r="D10" s="1009">
        <v>4791</v>
      </c>
      <c r="E10" s="1010"/>
      <c r="F10" s="1009">
        <v>84</v>
      </c>
      <c r="G10" s="1011"/>
      <c r="H10" s="1012">
        <v>456703870</v>
      </c>
      <c r="I10" s="1013"/>
      <c r="J10" s="1014">
        <v>93663.632075471702</v>
      </c>
      <c r="K10" s="1015"/>
      <c r="L10" s="30"/>
      <c r="M10" s="11"/>
      <c r="N10" s="11"/>
      <c r="O10" s="11"/>
      <c r="P10" s="11"/>
    </row>
    <row r="11" spans="1:16" ht="18.75" customHeight="1">
      <c r="A11" s="631" t="s">
        <v>378</v>
      </c>
      <c r="B11" s="1007">
        <v>5283</v>
      </c>
      <c r="C11" s="1008"/>
      <c r="D11" s="1018">
        <v>5222</v>
      </c>
      <c r="E11" s="1019"/>
      <c r="F11" s="1018">
        <v>61.083333333333336</v>
      </c>
      <c r="G11" s="1020"/>
      <c r="H11" s="1021">
        <v>492284535</v>
      </c>
      <c r="I11" s="1019"/>
      <c r="J11" s="1018">
        <v>93182.762634866551</v>
      </c>
      <c r="K11" s="1020"/>
      <c r="L11" s="30"/>
      <c r="M11" s="11"/>
      <c r="N11" s="11"/>
      <c r="O11" s="11"/>
      <c r="P11" s="11"/>
    </row>
    <row r="12" spans="1:16" ht="18.75" customHeight="1">
      <c r="A12" s="631" t="s">
        <v>379</v>
      </c>
      <c r="B12" s="1016">
        <v>5661</v>
      </c>
      <c r="C12" s="1017"/>
      <c r="D12" s="1018">
        <v>5605</v>
      </c>
      <c r="E12" s="1019"/>
      <c r="F12" s="1018">
        <v>56</v>
      </c>
      <c r="G12" s="1020"/>
      <c r="H12" s="1021">
        <v>530032399</v>
      </c>
      <c r="I12" s="1019"/>
      <c r="J12" s="1018">
        <v>93629</v>
      </c>
      <c r="K12" s="1020"/>
      <c r="L12" s="30"/>
      <c r="M12" s="11"/>
      <c r="N12" s="11"/>
      <c r="O12" s="11"/>
      <c r="P12" s="11"/>
    </row>
    <row r="13" spans="1:16" ht="18.75" customHeight="1">
      <c r="A13" s="631" t="s">
        <v>413</v>
      </c>
      <c r="B13" s="1036">
        <v>5988</v>
      </c>
      <c r="C13" s="1037"/>
      <c r="D13" s="1038">
        <v>5940</v>
      </c>
      <c r="E13" s="1039"/>
      <c r="F13" s="1038">
        <v>47</v>
      </c>
      <c r="G13" s="1040"/>
      <c r="H13" s="1041">
        <v>588562667</v>
      </c>
      <c r="I13" s="1039"/>
      <c r="J13" s="1038">
        <v>98290</v>
      </c>
      <c r="K13" s="1040"/>
      <c r="L13" s="11"/>
      <c r="M13" s="11"/>
      <c r="N13" s="11"/>
      <c r="O13" s="11"/>
      <c r="P13" s="11"/>
    </row>
    <row r="14" spans="1:16" ht="11.25" customHeight="1">
      <c r="A14" s="27" t="s">
        <v>16</v>
      </c>
      <c r="B14" s="11"/>
      <c r="C14" s="11"/>
      <c r="D14" s="32"/>
      <c r="E14" s="32"/>
      <c r="F14" s="32"/>
      <c r="G14" s="32"/>
      <c r="H14" s="32"/>
      <c r="I14" s="32"/>
      <c r="J14" s="32"/>
      <c r="K14" s="32"/>
      <c r="L14" s="11"/>
      <c r="M14" s="11"/>
      <c r="N14" s="11"/>
      <c r="O14" s="11"/>
      <c r="P14" s="11"/>
    </row>
    <row r="15" spans="1:16" ht="11.25" customHeight="1">
      <c r="A15" s="42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9.75" customHeight="1">
      <c r="A16" s="3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438" customFormat="1" ht="15" customHeight="1">
      <c r="A18" s="34" t="s">
        <v>229</v>
      </c>
      <c r="B18" s="430"/>
      <c r="C18" s="430"/>
      <c r="D18" s="430"/>
      <c r="E18" s="430"/>
      <c r="F18" s="430"/>
      <c r="G18" s="430"/>
      <c r="H18" s="35"/>
      <c r="I18" s="430"/>
      <c r="J18" s="430"/>
      <c r="K18" s="430"/>
      <c r="L18" s="430"/>
      <c r="M18" s="430"/>
      <c r="N18" s="430"/>
      <c r="O18" s="430"/>
      <c r="P18" s="430"/>
    </row>
    <row r="19" spans="1:16" s="439" customFormat="1" ht="11.25" customHeight="1" thickBot="1">
      <c r="A19" s="421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36"/>
      <c r="P19" s="405" t="s">
        <v>25</v>
      </c>
    </row>
    <row r="20" spans="1:16" s="440" customFormat="1" ht="20.149999999999999" customHeight="1">
      <c r="A20" s="1022" t="s">
        <v>330</v>
      </c>
      <c r="B20" s="1024" t="s">
        <v>27</v>
      </c>
      <c r="C20" s="1025"/>
      <c r="D20" s="1028" t="s">
        <v>28</v>
      </c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30"/>
    </row>
    <row r="21" spans="1:16" s="441" customFormat="1" ht="20.149999999999999" customHeight="1">
      <c r="A21" s="1023"/>
      <c r="B21" s="1026"/>
      <c r="C21" s="1027"/>
      <c r="D21" s="1031" t="s">
        <v>29</v>
      </c>
      <c r="E21" s="1032"/>
      <c r="F21" s="417" t="s">
        <v>30</v>
      </c>
      <c r="G21" s="1033" t="s">
        <v>31</v>
      </c>
      <c r="H21" s="1033"/>
      <c r="I21" s="1034" t="s">
        <v>32</v>
      </c>
      <c r="J21" s="1035"/>
      <c r="K21" s="1034" t="s">
        <v>33</v>
      </c>
      <c r="L21" s="1035"/>
      <c r="M21" s="1033" t="s">
        <v>34</v>
      </c>
      <c r="N21" s="1033"/>
      <c r="O21" s="1033" t="s">
        <v>35</v>
      </c>
      <c r="P21" s="1033"/>
    </row>
    <row r="22" spans="1:16" s="433" customFormat="1" ht="20.149999999999999" customHeight="1">
      <c r="A22" s="1023"/>
      <c r="B22" s="37" t="s">
        <v>36</v>
      </c>
      <c r="C22" s="38" t="s">
        <v>37</v>
      </c>
      <c r="D22" s="39" t="s">
        <v>36</v>
      </c>
      <c r="E22" s="40" t="s">
        <v>37</v>
      </c>
      <c r="F22" s="41" t="s">
        <v>37</v>
      </c>
      <c r="G22" s="39" t="s">
        <v>36</v>
      </c>
      <c r="H22" s="40" t="s">
        <v>37</v>
      </c>
      <c r="I22" s="41" t="s">
        <v>36</v>
      </c>
      <c r="J22" s="40" t="s">
        <v>37</v>
      </c>
      <c r="K22" s="41" t="s">
        <v>36</v>
      </c>
      <c r="L22" s="40" t="s">
        <v>37</v>
      </c>
      <c r="M22" s="41" t="s">
        <v>36</v>
      </c>
      <c r="N22" s="40" t="s">
        <v>37</v>
      </c>
      <c r="O22" s="41" t="s">
        <v>36</v>
      </c>
      <c r="P22" s="42" t="s">
        <v>37</v>
      </c>
    </row>
    <row r="23" spans="1:16" s="433" customFormat="1" ht="19.5" customHeight="1">
      <c r="A23" s="418" t="s">
        <v>430</v>
      </c>
      <c r="B23" s="43">
        <v>123737</v>
      </c>
      <c r="C23" s="44">
        <v>4626583</v>
      </c>
      <c r="D23" s="45">
        <v>4368</v>
      </c>
      <c r="E23" s="46">
        <v>2388728</v>
      </c>
      <c r="F23" s="45">
        <v>138508</v>
      </c>
      <c r="G23" s="47">
        <v>66553</v>
      </c>
      <c r="H23" s="46">
        <v>1197043</v>
      </c>
      <c r="I23" s="45">
        <v>7887</v>
      </c>
      <c r="J23" s="46">
        <v>113861</v>
      </c>
      <c r="K23" s="45">
        <v>43210</v>
      </c>
      <c r="L23" s="46">
        <v>665906</v>
      </c>
      <c r="M23" s="45">
        <v>534</v>
      </c>
      <c r="N23" s="46">
        <v>110854</v>
      </c>
      <c r="O23" s="45">
        <v>1185</v>
      </c>
      <c r="P23" s="48">
        <v>11683</v>
      </c>
    </row>
    <row r="24" spans="1:16" s="433" customFormat="1" ht="19.5" customHeight="1">
      <c r="A24" s="416" t="s">
        <v>359</v>
      </c>
      <c r="B24" s="49">
        <v>130291</v>
      </c>
      <c r="C24" s="50">
        <v>4763426</v>
      </c>
      <c r="D24" s="51">
        <v>4361</v>
      </c>
      <c r="E24" s="52">
        <v>2394432</v>
      </c>
      <c r="F24" s="51">
        <v>139383</v>
      </c>
      <c r="G24" s="53">
        <v>70098</v>
      </c>
      <c r="H24" s="52">
        <v>1306562</v>
      </c>
      <c r="I24" s="51">
        <v>8651</v>
      </c>
      <c r="J24" s="52">
        <v>120350</v>
      </c>
      <c r="K24" s="51">
        <v>45309</v>
      </c>
      <c r="L24" s="52">
        <v>671215</v>
      </c>
      <c r="M24" s="51">
        <v>572</v>
      </c>
      <c r="N24" s="52">
        <v>119376</v>
      </c>
      <c r="O24" s="51">
        <v>1300</v>
      </c>
      <c r="P24" s="54">
        <v>12108</v>
      </c>
    </row>
    <row r="25" spans="1:16" s="433" customFormat="1" ht="19.5" customHeight="1">
      <c r="A25" s="416" t="s">
        <v>378</v>
      </c>
      <c r="B25" s="49">
        <v>142142</v>
      </c>
      <c r="C25" s="50">
        <v>5154661</v>
      </c>
      <c r="D25" s="51">
        <v>4430</v>
      </c>
      <c r="E25" s="52">
        <v>2534987</v>
      </c>
      <c r="F25" s="51">
        <v>139318</v>
      </c>
      <c r="G25" s="53">
        <v>76234</v>
      </c>
      <c r="H25" s="52">
        <v>1451916</v>
      </c>
      <c r="I25" s="51">
        <v>9954</v>
      </c>
      <c r="J25" s="52">
        <v>145609</v>
      </c>
      <c r="K25" s="51">
        <v>49125</v>
      </c>
      <c r="L25" s="52">
        <v>719236</v>
      </c>
      <c r="M25" s="51">
        <v>715</v>
      </c>
      <c r="N25" s="52">
        <v>147360</v>
      </c>
      <c r="O25" s="51">
        <v>1684</v>
      </c>
      <c r="P25" s="54">
        <v>16235</v>
      </c>
    </row>
    <row r="26" spans="1:16" s="433" customFormat="1" ht="19.5" customHeight="1">
      <c r="A26" s="31" t="s">
        <v>379</v>
      </c>
      <c r="B26" s="55">
        <v>153798</v>
      </c>
      <c r="C26" s="56">
        <v>5784799</v>
      </c>
      <c r="D26" s="57">
        <v>4935</v>
      </c>
      <c r="E26" s="58">
        <v>2883785</v>
      </c>
      <c r="F26" s="57">
        <v>151889</v>
      </c>
      <c r="G26" s="59">
        <v>81722</v>
      </c>
      <c r="H26" s="58">
        <v>1598408</v>
      </c>
      <c r="I26" s="57">
        <v>11302</v>
      </c>
      <c r="J26" s="58">
        <v>164445</v>
      </c>
      <c r="K26" s="57">
        <v>53184</v>
      </c>
      <c r="L26" s="58">
        <v>773489</v>
      </c>
      <c r="M26" s="57">
        <v>935</v>
      </c>
      <c r="N26" s="58">
        <v>196504</v>
      </c>
      <c r="O26" s="57">
        <v>1720</v>
      </c>
      <c r="P26" s="60">
        <v>16279</v>
      </c>
    </row>
    <row r="27" spans="1:16" s="433" customFormat="1" ht="19.5" customHeight="1">
      <c r="A27" s="31" t="s">
        <v>413</v>
      </c>
      <c r="B27" s="61">
        <v>163706</v>
      </c>
      <c r="C27" s="471">
        <v>6079747</v>
      </c>
      <c r="D27" s="62">
        <v>4988</v>
      </c>
      <c r="E27" s="63">
        <v>2992049</v>
      </c>
      <c r="F27" s="62">
        <v>155365</v>
      </c>
      <c r="G27" s="64">
        <v>86499</v>
      </c>
      <c r="H27" s="63">
        <v>1675254</v>
      </c>
      <c r="I27" s="62">
        <v>12354</v>
      </c>
      <c r="J27" s="63">
        <v>177483</v>
      </c>
      <c r="K27" s="62">
        <v>56971</v>
      </c>
      <c r="L27" s="63">
        <v>824611</v>
      </c>
      <c r="M27" s="62">
        <v>1122</v>
      </c>
      <c r="N27" s="63">
        <v>239614</v>
      </c>
      <c r="O27" s="62">
        <v>1772</v>
      </c>
      <c r="P27" s="65">
        <v>15371</v>
      </c>
    </row>
    <row r="28" spans="1:16" s="433" customFormat="1" ht="11.25" customHeight="1">
      <c r="A28" s="27" t="s">
        <v>38</v>
      </c>
      <c r="B28" s="27"/>
      <c r="C28" s="27"/>
      <c r="D28" s="27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</row>
    <row r="29" spans="1:16" s="434" customFormat="1" ht="11.25" customHeight="1">
      <c r="A29" s="421" t="s">
        <v>39</v>
      </c>
      <c r="B29" s="421"/>
      <c r="C29" s="421"/>
      <c r="D29" s="421"/>
      <c r="E29" s="421"/>
      <c r="F29" s="421"/>
      <c r="G29" s="9"/>
      <c r="H29" s="9"/>
      <c r="I29" s="9"/>
      <c r="J29" s="9"/>
      <c r="K29" s="9"/>
      <c r="L29" s="9"/>
      <c r="M29" s="9"/>
      <c r="N29" s="9"/>
      <c r="O29" s="9"/>
      <c r="P29" s="9"/>
    </row>
    <row r="31" spans="1:16">
      <c r="B31" s="442"/>
      <c r="C31" s="442"/>
    </row>
  </sheetData>
  <mergeCells count="42">
    <mergeCell ref="B13:C13"/>
    <mergeCell ref="D13:E13"/>
    <mergeCell ref="F13:G13"/>
    <mergeCell ref="H13:I13"/>
    <mergeCell ref="J13:K13"/>
    <mergeCell ref="A20:A22"/>
    <mergeCell ref="B20:C21"/>
    <mergeCell ref="D20:P20"/>
    <mergeCell ref="D21:E21"/>
    <mergeCell ref="G21:H21"/>
    <mergeCell ref="I21:J21"/>
    <mergeCell ref="K21:L21"/>
    <mergeCell ref="M21:N21"/>
    <mergeCell ref="O21:P21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A5:A8"/>
    <mergeCell ref="B5:G5"/>
    <mergeCell ref="H5:K5"/>
    <mergeCell ref="B6:C8"/>
    <mergeCell ref="D6:E8"/>
    <mergeCell ref="F6:G8"/>
    <mergeCell ref="H6:I8"/>
    <mergeCell ref="J6:K8"/>
  </mergeCells>
  <phoneticPr fontId="5"/>
  <dataValidations count="1">
    <dataValidation imeMode="hiragana" allowBlank="1" showInputMessage="1" showErrorMessage="1" sqref="K4" xr:uid="{55103821-214A-49A1-8190-37DF68B16FE6}"/>
  </dataValidations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4EA9-9C82-491A-8F3E-87BB6E29ED37}">
  <dimension ref="A1:Y24"/>
  <sheetViews>
    <sheetView showGridLines="0" tabSelected="1" view="pageBreakPreview" zoomScaleNormal="100" zoomScaleSheetLayoutView="100" workbookViewId="0"/>
  </sheetViews>
  <sheetFormatPr defaultColWidth="9" defaultRowHeight="13"/>
  <cols>
    <col min="1" max="9" width="10.33203125" style="435" customWidth="1"/>
    <col min="10" max="10" width="14.83203125" style="435" customWidth="1"/>
    <col min="11" max="17" width="9" style="435" customWidth="1"/>
    <col min="18" max="18" width="5" style="435" customWidth="1"/>
    <col min="19" max="19" width="4.5" style="435" customWidth="1"/>
    <col min="20" max="20" width="1.5" style="435" customWidth="1"/>
    <col min="21" max="21" width="2.83203125" style="435" customWidth="1"/>
    <col min="22" max="22" width="4.5" style="435" customWidth="1"/>
    <col min="23" max="23" width="1.08203125" style="435" customWidth="1"/>
    <col min="24" max="24" width="8.5" style="435" customWidth="1"/>
    <col min="25" max="25" width="4.75" style="435" customWidth="1"/>
    <col min="26" max="26" width="3" style="435" customWidth="1"/>
    <col min="27" max="27" width="7.5" style="435" customWidth="1"/>
    <col min="28" max="28" width="1.5" style="435" customWidth="1"/>
    <col min="29" max="29" width="4" style="435" customWidth="1"/>
    <col min="30" max="30" width="9.75" style="435" customWidth="1"/>
    <col min="31" max="32" width="9" style="435"/>
    <col min="33" max="59" width="8.08203125" style="435" customWidth="1"/>
    <col min="60" max="16384" width="9" style="435"/>
  </cols>
  <sheetData>
    <row r="1" spans="1:25" ht="9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5" s="432" customFormat="1" ht="15.75" customHeight="1">
      <c r="A2" s="66" t="s">
        <v>252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443"/>
      <c r="M2" s="443"/>
      <c r="N2" s="443"/>
    </row>
    <row r="3" spans="1:25" s="433" customFormat="1" ht="11.25" customHeight="1" thickBot="1">
      <c r="A3" s="68"/>
      <c r="B3" s="68"/>
      <c r="C3" s="68"/>
      <c r="D3" s="68"/>
      <c r="E3" s="68"/>
      <c r="F3" s="68"/>
      <c r="G3" s="68"/>
      <c r="H3" s="68"/>
      <c r="I3" s="68"/>
      <c r="J3" s="69" t="s">
        <v>73</v>
      </c>
      <c r="K3" s="70"/>
      <c r="L3" s="444"/>
      <c r="M3" s="444"/>
      <c r="R3" s="444"/>
      <c r="S3" s="444"/>
      <c r="T3" s="444"/>
      <c r="U3" s="444"/>
      <c r="V3" s="444"/>
      <c r="W3" s="444"/>
      <c r="X3" s="444"/>
      <c r="Y3" s="444"/>
    </row>
    <row r="4" spans="1:25" ht="21" customHeight="1">
      <c r="A4" s="854" t="s">
        <v>236</v>
      </c>
      <c r="B4" s="1042" t="s">
        <v>237</v>
      </c>
      <c r="C4" s="1042"/>
      <c r="D4" s="1042"/>
      <c r="E4" s="1042"/>
      <c r="F4" s="842" t="s">
        <v>238</v>
      </c>
      <c r="G4" s="842"/>
      <c r="H4" s="842"/>
      <c r="I4" s="842"/>
      <c r="J4" s="854" t="s">
        <v>312</v>
      </c>
      <c r="K4" s="11"/>
    </row>
    <row r="5" spans="1:25" ht="21" customHeight="1">
      <c r="A5" s="856"/>
      <c r="B5" s="1043" t="s">
        <v>249</v>
      </c>
      <c r="C5" s="1045" t="s">
        <v>239</v>
      </c>
      <c r="D5" s="1046"/>
      <c r="E5" s="1047" t="s">
        <v>230</v>
      </c>
      <c r="F5" s="1049" t="s">
        <v>249</v>
      </c>
      <c r="G5" s="1051" t="s">
        <v>239</v>
      </c>
      <c r="H5" s="1052"/>
      <c r="I5" s="1047" t="s">
        <v>230</v>
      </c>
      <c r="J5" s="856"/>
      <c r="K5" s="11"/>
    </row>
    <row r="6" spans="1:25" ht="36" customHeight="1">
      <c r="A6" s="856"/>
      <c r="B6" s="1044"/>
      <c r="C6" s="427" t="s">
        <v>337</v>
      </c>
      <c r="D6" s="426" t="s">
        <v>338</v>
      </c>
      <c r="E6" s="1048"/>
      <c r="F6" s="1050"/>
      <c r="G6" s="426" t="s">
        <v>339</v>
      </c>
      <c r="H6" s="427" t="s">
        <v>338</v>
      </c>
      <c r="I6" s="1048"/>
      <c r="J6" s="856"/>
      <c r="K6" s="11"/>
    </row>
    <row r="7" spans="1:25" ht="18" customHeight="1">
      <c r="A7" s="71" t="s">
        <v>430</v>
      </c>
      <c r="B7" s="72">
        <v>2779</v>
      </c>
      <c r="C7" s="73">
        <v>2286</v>
      </c>
      <c r="D7" s="74">
        <v>473</v>
      </c>
      <c r="E7" s="75">
        <v>20</v>
      </c>
      <c r="F7" s="72">
        <v>9720</v>
      </c>
      <c r="G7" s="73">
        <v>6061</v>
      </c>
      <c r="H7" s="73">
        <v>3625</v>
      </c>
      <c r="I7" s="73">
        <v>34</v>
      </c>
      <c r="J7" s="76">
        <v>528246680</v>
      </c>
      <c r="K7" s="77"/>
      <c r="M7" s="442"/>
    </row>
    <row r="8" spans="1:25" ht="18" customHeight="1">
      <c r="A8" s="78" t="s">
        <v>359</v>
      </c>
      <c r="B8" s="79">
        <v>2750</v>
      </c>
      <c r="C8" s="80">
        <v>2286</v>
      </c>
      <c r="D8" s="81">
        <v>447</v>
      </c>
      <c r="E8" s="472">
        <v>17</v>
      </c>
      <c r="F8" s="79">
        <v>9676</v>
      </c>
      <c r="G8" s="80">
        <v>6161</v>
      </c>
      <c r="H8" s="80">
        <v>3484</v>
      </c>
      <c r="I8" s="80">
        <v>31</v>
      </c>
      <c r="J8" s="82">
        <v>527875980</v>
      </c>
      <c r="K8" s="77"/>
      <c r="M8" s="442"/>
    </row>
    <row r="9" spans="1:25" ht="18" customHeight="1">
      <c r="A9" s="78" t="s">
        <v>378</v>
      </c>
      <c r="B9" s="79">
        <v>2752</v>
      </c>
      <c r="C9" s="473">
        <v>2352</v>
      </c>
      <c r="D9" s="474">
        <v>383</v>
      </c>
      <c r="E9" s="475">
        <v>17</v>
      </c>
      <c r="F9" s="79">
        <v>9355</v>
      </c>
      <c r="G9" s="476">
        <v>6106</v>
      </c>
      <c r="H9" s="476">
        <v>3214</v>
      </c>
      <c r="I9" s="476">
        <v>35</v>
      </c>
      <c r="J9" s="477">
        <v>574092820</v>
      </c>
      <c r="K9" s="77"/>
      <c r="M9" s="442"/>
    </row>
    <row r="10" spans="1:25" ht="18" customHeight="1">
      <c r="A10" s="83" t="s">
        <v>379</v>
      </c>
      <c r="B10" s="79">
        <v>2807</v>
      </c>
      <c r="C10" s="476">
        <v>2364</v>
      </c>
      <c r="D10" s="474">
        <v>429</v>
      </c>
      <c r="E10" s="475">
        <v>14</v>
      </c>
      <c r="F10" s="79">
        <v>9090</v>
      </c>
      <c r="G10" s="476">
        <v>6017</v>
      </c>
      <c r="H10" s="476">
        <v>3039</v>
      </c>
      <c r="I10" s="476">
        <v>34</v>
      </c>
      <c r="J10" s="477">
        <v>557023280</v>
      </c>
      <c r="K10" s="77"/>
      <c r="M10" s="442"/>
    </row>
    <row r="11" spans="1:25" ht="18" customHeight="1">
      <c r="A11" s="83" t="s">
        <v>413</v>
      </c>
      <c r="B11" s="84">
        <v>2678</v>
      </c>
      <c r="C11" s="85">
        <v>2261</v>
      </c>
      <c r="D11" s="85">
        <v>396</v>
      </c>
      <c r="E11" s="85">
        <v>21</v>
      </c>
      <c r="F11" s="84">
        <v>8814</v>
      </c>
      <c r="G11" s="85">
        <v>5994</v>
      </c>
      <c r="H11" s="85">
        <v>2777</v>
      </c>
      <c r="I11" s="85">
        <v>43</v>
      </c>
      <c r="J11" s="86">
        <v>609873060</v>
      </c>
      <c r="K11" s="11"/>
    </row>
    <row r="12" spans="1:25" ht="12" customHeight="1" thickBot="1">
      <c r="A12" s="87"/>
      <c r="B12" s="88"/>
      <c r="C12" s="88"/>
      <c r="D12" s="88"/>
      <c r="E12" s="88"/>
      <c r="F12" s="88"/>
      <c r="G12" s="88"/>
      <c r="H12" s="11"/>
      <c r="I12" s="11"/>
      <c r="J12" s="11"/>
      <c r="K12" s="11"/>
    </row>
    <row r="13" spans="1:25" s="433" customFormat="1" ht="21" customHeight="1">
      <c r="A13" s="854" t="s">
        <v>236</v>
      </c>
      <c r="B13" s="1053" t="s">
        <v>363</v>
      </c>
      <c r="C13" s="1054"/>
      <c r="D13" s="1054"/>
      <c r="E13" s="1054"/>
      <c r="F13" s="1055"/>
      <c r="G13" s="1042" t="s">
        <v>231</v>
      </c>
      <c r="H13" s="421"/>
      <c r="I13" s="421"/>
      <c r="J13" s="421"/>
      <c r="K13" s="421"/>
    </row>
    <row r="14" spans="1:25" s="433" customFormat="1" ht="21" customHeight="1">
      <c r="A14" s="856"/>
      <c r="B14" s="420" t="s">
        <v>249</v>
      </c>
      <c r="C14" s="89" t="s">
        <v>355</v>
      </c>
      <c r="D14" s="89" t="s">
        <v>364</v>
      </c>
      <c r="E14" s="89" t="s">
        <v>365</v>
      </c>
      <c r="F14" s="89" t="s">
        <v>366</v>
      </c>
      <c r="G14" s="1042"/>
      <c r="H14" s="421"/>
      <c r="I14" s="421"/>
      <c r="J14" s="421"/>
      <c r="K14" s="421"/>
    </row>
    <row r="15" spans="1:25" s="433" customFormat="1" ht="16.5" customHeight="1">
      <c r="A15" s="71" t="s">
        <v>449</v>
      </c>
      <c r="B15" s="72">
        <v>2895</v>
      </c>
      <c r="C15" s="73">
        <v>396</v>
      </c>
      <c r="D15" s="73">
        <v>913</v>
      </c>
      <c r="E15" s="73">
        <v>1399</v>
      </c>
      <c r="F15" s="73">
        <v>187</v>
      </c>
      <c r="G15" s="76">
        <v>48</v>
      </c>
      <c r="H15" s="421"/>
      <c r="I15" s="421"/>
      <c r="J15" s="421"/>
      <c r="K15" s="421"/>
    </row>
    <row r="16" spans="1:25" s="433" customFormat="1" ht="16.5" customHeight="1">
      <c r="A16" s="78" t="s">
        <v>359</v>
      </c>
      <c r="B16" s="79">
        <v>2897</v>
      </c>
      <c r="C16" s="80">
        <v>411</v>
      </c>
      <c r="D16" s="80">
        <v>918</v>
      </c>
      <c r="E16" s="80">
        <v>1368</v>
      </c>
      <c r="F16" s="80">
        <v>200</v>
      </c>
      <c r="G16" s="82">
        <v>47</v>
      </c>
      <c r="H16" s="421"/>
      <c r="I16" s="421"/>
      <c r="J16" s="421"/>
      <c r="K16" s="421"/>
    </row>
    <row r="17" spans="1:11" s="433" customFormat="1" ht="16.5" customHeight="1">
      <c r="A17" s="78" t="s">
        <v>378</v>
      </c>
      <c r="B17" s="79">
        <v>2857</v>
      </c>
      <c r="C17" s="476">
        <v>428</v>
      </c>
      <c r="D17" s="476">
        <v>911</v>
      </c>
      <c r="E17" s="476">
        <v>1333</v>
      </c>
      <c r="F17" s="476">
        <v>185</v>
      </c>
      <c r="G17" s="477">
        <v>47</v>
      </c>
      <c r="H17" s="421"/>
      <c r="I17" s="421"/>
      <c r="J17" s="421"/>
      <c r="K17" s="421"/>
    </row>
    <row r="18" spans="1:11" s="433" customFormat="1" ht="16.5" customHeight="1">
      <c r="A18" s="83" t="s">
        <v>379</v>
      </c>
      <c r="B18" s="79">
        <v>2718</v>
      </c>
      <c r="C18" s="476">
        <v>450</v>
      </c>
      <c r="D18" s="476">
        <v>765</v>
      </c>
      <c r="E18" s="476">
        <v>1318</v>
      </c>
      <c r="F18" s="476">
        <v>185</v>
      </c>
      <c r="G18" s="477">
        <v>45</v>
      </c>
      <c r="H18" s="421"/>
      <c r="I18" s="421"/>
      <c r="J18" s="421"/>
      <c r="K18" s="421"/>
    </row>
    <row r="19" spans="1:11" s="433" customFormat="1" ht="16.5" customHeight="1">
      <c r="A19" s="101" t="s">
        <v>413</v>
      </c>
      <c r="B19" s="84">
        <v>2726</v>
      </c>
      <c r="C19" s="85">
        <v>472</v>
      </c>
      <c r="D19" s="85">
        <v>772</v>
      </c>
      <c r="E19" s="85">
        <v>1309</v>
      </c>
      <c r="F19" s="85">
        <v>173</v>
      </c>
      <c r="G19" s="86">
        <v>46</v>
      </c>
      <c r="H19" s="90"/>
      <c r="I19" s="421"/>
      <c r="J19" s="421"/>
      <c r="K19" s="421"/>
    </row>
    <row r="20" spans="1:11" s="433" customFormat="1" ht="13.5" customHeight="1">
      <c r="A20" s="421" t="s">
        <v>240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</row>
    <row r="21" spans="1:11" ht="17.25" customHeight="1">
      <c r="A21" s="91" t="s">
        <v>74</v>
      </c>
      <c r="B21" s="788" t="s">
        <v>367</v>
      </c>
      <c r="C21" s="1056" t="s">
        <v>368</v>
      </c>
      <c r="D21" s="1056"/>
      <c r="E21" s="1057" t="s">
        <v>327</v>
      </c>
      <c r="F21" s="11"/>
      <c r="G21" s="11"/>
      <c r="H21" s="11"/>
      <c r="I21" s="11"/>
      <c r="J21" s="11"/>
      <c r="K21" s="11"/>
    </row>
    <row r="22" spans="1:11" ht="17.25" customHeight="1">
      <c r="A22" s="421"/>
      <c r="B22" s="788"/>
      <c r="C22" s="1058" t="s">
        <v>75</v>
      </c>
      <c r="D22" s="1058"/>
      <c r="E22" s="1057"/>
      <c r="F22" s="11"/>
      <c r="G22" s="11"/>
      <c r="H22" s="11"/>
      <c r="I22" s="11"/>
      <c r="J22" s="11"/>
      <c r="K22" s="11"/>
    </row>
    <row r="23" spans="1:11" ht="16.5" customHeight="1">
      <c r="B23" s="445"/>
    </row>
    <row r="24" spans="1:11" ht="16.5" customHeight="1"/>
  </sheetData>
  <mergeCells count="17">
    <mergeCell ref="A13:A14"/>
    <mergeCell ref="B13:F13"/>
    <mergeCell ref="G13:G14"/>
    <mergeCell ref="B21:B22"/>
    <mergeCell ref="C21:D21"/>
    <mergeCell ref="E21:E22"/>
    <mergeCell ref="C22:D22"/>
    <mergeCell ref="A4:A6"/>
    <mergeCell ref="B4:E4"/>
    <mergeCell ref="F4:I4"/>
    <mergeCell ref="J4:J6"/>
    <mergeCell ref="B5:B6"/>
    <mergeCell ref="C5:D5"/>
    <mergeCell ref="E5:E6"/>
    <mergeCell ref="F5:F6"/>
    <mergeCell ref="G5:H5"/>
    <mergeCell ref="I5:I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ED05-D3B1-4516-A50D-163169B9D205}">
  <dimension ref="A1:R44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0.08203125" style="435" customWidth="1"/>
    <col min="2" max="10" width="11.58203125" style="435" customWidth="1"/>
    <col min="11" max="18" width="9" style="435" customWidth="1"/>
    <col min="19" max="19" width="5" style="435" customWidth="1"/>
    <col min="20" max="20" width="4.5" style="435" customWidth="1"/>
    <col min="21" max="21" width="1.5" style="435" customWidth="1"/>
    <col min="22" max="22" width="2.83203125" style="435" customWidth="1"/>
    <col min="23" max="23" width="4.5" style="435" customWidth="1"/>
    <col min="24" max="24" width="1.08203125" style="435" customWidth="1"/>
    <col min="25" max="25" width="8.5" style="435" customWidth="1"/>
    <col min="26" max="26" width="4.75" style="435" customWidth="1"/>
    <col min="27" max="27" width="3" style="435" customWidth="1"/>
    <col min="28" max="28" width="7.5" style="435" customWidth="1"/>
    <col min="29" max="29" width="1.5" style="435" customWidth="1"/>
    <col min="30" max="30" width="4" style="435" customWidth="1"/>
    <col min="31" max="31" width="9.75" style="435" customWidth="1"/>
    <col min="32" max="33" width="9" style="435"/>
    <col min="34" max="60" width="8.08203125" style="435" customWidth="1"/>
    <col min="61" max="16384" width="9" style="435"/>
  </cols>
  <sheetData>
    <row r="1" spans="1:18" ht="9" customHeight="1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8" ht="15" customHeight="1">
      <c r="A2" s="28" t="s">
        <v>313</v>
      </c>
      <c r="B2" s="6"/>
      <c r="C2" s="6"/>
      <c r="D2" s="6"/>
      <c r="E2" s="6"/>
      <c r="F2" s="6"/>
      <c r="G2" s="6"/>
      <c r="H2" s="6"/>
      <c r="I2" s="6"/>
      <c r="J2" s="6"/>
      <c r="K2" s="432"/>
      <c r="L2" s="432"/>
      <c r="M2" s="432"/>
      <c r="N2" s="432"/>
      <c r="O2" s="432"/>
      <c r="P2" s="432"/>
      <c r="Q2" s="432"/>
      <c r="R2" s="432"/>
    </row>
    <row r="3" spans="1:18" ht="11.25" customHeight="1" thickBot="1">
      <c r="A3" s="29"/>
      <c r="B3" s="29"/>
      <c r="C3" s="29"/>
      <c r="D3" s="29"/>
      <c r="E3" s="29"/>
      <c r="F3" s="29"/>
      <c r="G3" s="29"/>
      <c r="H3" s="29"/>
      <c r="I3" s="428" t="s">
        <v>248</v>
      </c>
      <c r="J3" s="11"/>
    </row>
    <row r="4" spans="1:18" ht="33" customHeight="1">
      <c r="A4" s="1042" t="s">
        <v>236</v>
      </c>
      <c r="B4" s="1063" t="s">
        <v>249</v>
      </c>
      <c r="C4" s="1064"/>
      <c r="D4" s="1065" t="s">
        <v>245</v>
      </c>
      <c r="E4" s="853"/>
      <c r="F4" s="1065" t="s">
        <v>246</v>
      </c>
      <c r="G4" s="853"/>
      <c r="H4" s="1065" t="s">
        <v>247</v>
      </c>
      <c r="I4" s="853"/>
      <c r="J4" s="11"/>
    </row>
    <row r="5" spans="1:18" ht="19.5" customHeight="1">
      <c r="A5" s="854"/>
      <c r="B5" s="409" t="s">
        <v>232</v>
      </c>
      <c r="C5" s="92" t="s">
        <v>233</v>
      </c>
      <c r="D5" s="412" t="s">
        <v>232</v>
      </c>
      <c r="E5" s="93" t="s">
        <v>233</v>
      </c>
      <c r="F5" s="412" t="s">
        <v>232</v>
      </c>
      <c r="G5" s="410" t="s">
        <v>233</v>
      </c>
      <c r="H5" s="94" t="s">
        <v>232</v>
      </c>
      <c r="I5" s="411" t="s">
        <v>233</v>
      </c>
      <c r="J5" s="11"/>
    </row>
    <row r="6" spans="1:18" ht="18" customHeight="1">
      <c r="A6" s="95" t="s">
        <v>412</v>
      </c>
      <c r="B6" s="478">
        <v>10656</v>
      </c>
      <c r="C6" s="98">
        <v>7187492425</v>
      </c>
      <c r="D6" s="479">
        <v>17</v>
      </c>
      <c r="E6" s="99">
        <v>15438575</v>
      </c>
      <c r="F6" s="480">
        <v>327</v>
      </c>
      <c r="G6" s="96">
        <v>276332450</v>
      </c>
      <c r="H6" s="479">
        <v>4</v>
      </c>
      <c r="I6" s="96">
        <v>1568286</v>
      </c>
      <c r="J6" s="77"/>
    </row>
    <row r="7" spans="1:18" ht="18" customHeight="1">
      <c r="A7" s="97" t="s">
        <v>359</v>
      </c>
      <c r="B7" s="478">
        <v>10830</v>
      </c>
      <c r="C7" s="100">
        <f t="shared" ref="C7:C8" si="0">E7+G7+I7+C15+E15+G15+I15</f>
        <v>7466507142</v>
      </c>
      <c r="D7" s="479">
        <v>15</v>
      </c>
      <c r="E7" s="58">
        <v>13665750</v>
      </c>
      <c r="F7" s="480">
        <v>352</v>
      </c>
      <c r="G7" s="60">
        <v>297280200</v>
      </c>
      <c r="H7" s="479">
        <v>4</v>
      </c>
      <c r="I7" s="60">
        <v>1566680</v>
      </c>
      <c r="J7" s="77"/>
    </row>
    <row r="8" spans="1:18" ht="18" customHeight="1">
      <c r="A8" s="97" t="s">
        <v>378</v>
      </c>
      <c r="B8" s="478">
        <v>10896</v>
      </c>
      <c r="C8" s="100">
        <f t="shared" si="0"/>
        <v>7496281906</v>
      </c>
      <c r="D8" s="479">
        <v>15</v>
      </c>
      <c r="E8" s="58">
        <v>13611500</v>
      </c>
      <c r="F8" s="480">
        <v>357</v>
      </c>
      <c r="G8" s="60">
        <v>298928300</v>
      </c>
      <c r="H8" s="479">
        <v>4</v>
      </c>
      <c r="I8" s="60">
        <v>1560461</v>
      </c>
      <c r="J8" s="77"/>
    </row>
    <row r="9" spans="1:18" ht="18" customHeight="1">
      <c r="A9" s="97" t="s">
        <v>379</v>
      </c>
      <c r="B9" s="478">
        <v>11030</v>
      </c>
      <c r="C9" s="100">
        <f>E9+G9+I9+C17+E17+G17+I17</f>
        <v>7763606552</v>
      </c>
      <c r="D9" s="688">
        <v>15</v>
      </c>
      <c r="E9" s="58">
        <v>13870500</v>
      </c>
      <c r="F9" s="480">
        <v>367</v>
      </c>
      <c r="G9" s="60">
        <v>313280750</v>
      </c>
      <c r="H9" s="688">
        <v>5</v>
      </c>
      <c r="I9" s="60">
        <v>1837195</v>
      </c>
      <c r="J9" s="77"/>
    </row>
    <row r="10" spans="1:18" ht="18" customHeight="1">
      <c r="A10" s="97" t="s">
        <v>413</v>
      </c>
      <c r="B10" s="690">
        <v>11209</v>
      </c>
      <c r="C10" s="691">
        <f>E10+G10+I10+C18+E18+G18+I18</f>
        <v>8130073900</v>
      </c>
      <c r="D10" s="102">
        <v>14</v>
      </c>
      <c r="E10" s="63">
        <v>13426050</v>
      </c>
      <c r="F10" s="103">
        <v>400</v>
      </c>
      <c r="G10" s="65">
        <v>348387525</v>
      </c>
      <c r="H10" s="102">
        <v>5</v>
      </c>
      <c r="I10" s="65">
        <v>1885725</v>
      </c>
      <c r="J10" s="11"/>
    </row>
    <row r="11" spans="1:18" ht="9" customHeight="1" thickBot="1">
      <c r="A11" s="88"/>
      <c r="B11" s="88"/>
      <c r="C11" s="88"/>
      <c r="D11" s="88"/>
      <c r="E11" s="88"/>
      <c r="F11" s="88"/>
      <c r="G11" s="88"/>
      <c r="H11" s="88"/>
      <c r="I11" s="88"/>
      <c r="J11" s="11"/>
    </row>
    <row r="12" spans="1:18" ht="33" customHeight="1">
      <c r="A12" s="1042" t="s">
        <v>236</v>
      </c>
      <c r="B12" s="863" t="s">
        <v>241</v>
      </c>
      <c r="C12" s="853"/>
      <c r="D12" s="1065" t="s">
        <v>242</v>
      </c>
      <c r="E12" s="994"/>
      <c r="F12" s="863" t="s">
        <v>243</v>
      </c>
      <c r="G12" s="853"/>
      <c r="H12" s="863" t="s">
        <v>244</v>
      </c>
      <c r="I12" s="853"/>
      <c r="J12" s="11"/>
    </row>
    <row r="13" spans="1:18" ht="19.5" customHeight="1">
      <c r="A13" s="854"/>
      <c r="B13" s="623" t="s">
        <v>232</v>
      </c>
      <c r="C13" s="625" t="s">
        <v>233</v>
      </c>
      <c r="D13" s="623" t="s">
        <v>232</v>
      </c>
      <c r="E13" s="625" t="s">
        <v>233</v>
      </c>
      <c r="F13" s="623" t="s">
        <v>232</v>
      </c>
      <c r="G13" s="625" t="s">
        <v>233</v>
      </c>
      <c r="H13" s="623" t="s">
        <v>232</v>
      </c>
      <c r="I13" s="625" t="s">
        <v>233</v>
      </c>
      <c r="J13" s="11"/>
    </row>
    <row r="14" spans="1:18" ht="18" customHeight="1">
      <c r="A14" s="95" t="s">
        <v>412</v>
      </c>
      <c r="B14" s="480">
        <v>65</v>
      </c>
      <c r="C14" s="96">
        <v>43207900</v>
      </c>
      <c r="D14" s="480">
        <v>140</v>
      </c>
      <c r="E14" s="96">
        <v>46674335</v>
      </c>
      <c r="F14" s="480">
        <v>10093</v>
      </c>
      <c r="G14" s="96">
        <v>6945646027</v>
      </c>
      <c r="H14" s="480">
        <v>10</v>
      </c>
      <c r="I14" s="96">
        <v>1250000</v>
      </c>
      <c r="J14" s="11"/>
    </row>
    <row r="15" spans="1:18" ht="18" customHeight="1">
      <c r="A15" s="97" t="s">
        <v>359</v>
      </c>
      <c r="B15" s="480">
        <v>62</v>
      </c>
      <c r="C15" s="60">
        <v>51400798</v>
      </c>
      <c r="D15" s="480">
        <v>119</v>
      </c>
      <c r="E15" s="60">
        <v>37725090</v>
      </c>
      <c r="F15" s="480">
        <v>10271</v>
      </c>
      <c r="G15" s="60">
        <v>7064028624</v>
      </c>
      <c r="H15" s="480">
        <v>7</v>
      </c>
      <c r="I15" s="60">
        <v>840000</v>
      </c>
      <c r="J15" s="11"/>
    </row>
    <row r="16" spans="1:18" ht="18" customHeight="1">
      <c r="A16" s="97" t="s">
        <v>378</v>
      </c>
      <c r="B16" s="480">
        <v>67</v>
      </c>
      <c r="C16" s="60">
        <v>49947802</v>
      </c>
      <c r="D16" s="480">
        <v>86</v>
      </c>
      <c r="E16" s="60">
        <v>25996521</v>
      </c>
      <c r="F16" s="480">
        <v>10357</v>
      </c>
      <c r="G16" s="60">
        <v>7104787322</v>
      </c>
      <c r="H16" s="480">
        <v>10</v>
      </c>
      <c r="I16" s="60">
        <v>1450000</v>
      </c>
      <c r="J16" s="11"/>
    </row>
    <row r="17" spans="1:13" ht="18" customHeight="1">
      <c r="A17" s="97" t="s">
        <v>379</v>
      </c>
      <c r="B17" s="480">
        <v>68</v>
      </c>
      <c r="C17" s="60">
        <v>57281149</v>
      </c>
      <c r="D17" s="480">
        <v>70</v>
      </c>
      <c r="E17" s="60">
        <v>21989799</v>
      </c>
      <c r="F17" s="480">
        <v>10498</v>
      </c>
      <c r="G17" s="60">
        <v>7353940159</v>
      </c>
      <c r="H17" s="480">
        <v>7</v>
      </c>
      <c r="I17" s="60">
        <v>1407000</v>
      </c>
      <c r="J17" s="11"/>
    </row>
    <row r="18" spans="1:13" ht="18" customHeight="1">
      <c r="A18" s="689" t="s">
        <v>413</v>
      </c>
      <c r="B18" s="103">
        <v>67</v>
      </c>
      <c r="C18" s="65">
        <v>57980901</v>
      </c>
      <c r="D18" s="103">
        <v>51</v>
      </c>
      <c r="E18" s="65">
        <v>15582554</v>
      </c>
      <c r="F18" s="103">
        <v>10669</v>
      </c>
      <c r="G18" s="65">
        <v>7692426145</v>
      </c>
      <c r="H18" s="103">
        <v>3</v>
      </c>
      <c r="I18" s="65">
        <v>385000</v>
      </c>
      <c r="J18" s="11"/>
    </row>
    <row r="19" spans="1:13" ht="11.25" customHeight="1">
      <c r="A19" s="632" t="s">
        <v>240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3" ht="16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3" ht="15" customHeight="1">
      <c r="A21" s="28" t="s">
        <v>314</v>
      </c>
      <c r="B21" s="6"/>
      <c r="C21" s="6"/>
      <c r="D21" s="6"/>
      <c r="E21" s="6"/>
      <c r="F21" s="6"/>
      <c r="G21" s="6"/>
      <c r="H21" s="6"/>
      <c r="I21" s="6"/>
      <c r="J21" s="6"/>
      <c r="K21" s="432"/>
      <c r="L21" s="432"/>
      <c r="M21" s="432"/>
    </row>
    <row r="22" spans="1:13" s="433" customFormat="1" ht="11.25" customHeight="1" thickBot="1">
      <c r="A22" s="104"/>
      <c r="B22" s="104"/>
      <c r="C22" s="104"/>
      <c r="D22" s="104"/>
      <c r="E22" s="104"/>
      <c r="F22" s="104"/>
      <c r="G22" s="104"/>
      <c r="H22" s="104"/>
      <c r="I22" s="104"/>
      <c r="J22" s="636" t="s">
        <v>248</v>
      </c>
    </row>
    <row r="23" spans="1:13" s="433" customFormat="1" ht="19.5" customHeight="1">
      <c r="A23" s="1059" t="s">
        <v>236</v>
      </c>
      <c r="B23" s="1060" t="s">
        <v>249</v>
      </c>
      <c r="C23" s="1061"/>
      <c r="D23" s="1062"/>
      <c r="E23" s="844" t="s">
        <v>250</v>
      </c>
      <c r="F23" s="976"/>
      <c r="G23" s="843"/>
      <c r="H23" s="844" t="s">
        <v>251</v>
      </c>
      <c r="I23" s="976"/>
      <c r="J23" s="843"/>
    </row>
    <row r="24" spans="1:13" s="433" customFormat="1" ht="19.5" customHeight="1">
      <c r="A24" s="854"/>
      <c r="B24" s="626" t="s">
        <v>232</v>
      </c>
      <c r="C24" s="633" t="s">
        <v>234</v>
      </c>
      <c r="D24" s="634" t="s">
        <v>235</v>
      </c>
      <c r="E24" s="629" t="s">
        <v>232</v>
      </c>
      <c r="F24" s="627" t="s">
        <v>234</v>
      </c>
      <c r="G24" s="628" t="s">
        <v>235</v>
      </c>
      <c r="H24" s="629" t="s">
        <v>232</v>
      </c>
      <c r="I24" s="627" t="s">
        <v>234</v>
      </c>
      <c r="J24" s="635" t="s">
        <v>235</v>
      </c>
    </row>
    <row r="25" spans="1:13" s="433" customFormat="1" ht="18" customHeight="1">
      <c r="A25" s="95" t="s">
        <v>412</v>
      </c>
      <c r="B25" s="105">
        <v>375</v>
      </c>
      <c r="C25" s="106">
        <v>359</v>
      </c>
      <c r="D25" s="481">
        <f>G25+J25</f>
        <v>312628953</v>
      </c>
      <c r="E25" s="107">
        <v>3</v>
      </c>
      <c r="F25" s="638">
        <v>2</v>
      </c>
      <c r="G25" s="637">
        <v>1007040</v>
      </c>
      <c r="H25" s="107">
        <v>372</v>
      </c>
      <c r="I25" s="638">
        <v>357</v>
      </c>
      <c r="J25" s="108">
        <v>311621913</v>
      </c>
    </row>
    <row r="26" spans="1:13" s="433" customFormat="1" ht="18" customHeight="1">
      <c r="A26" s="97" t="s">
        <v>359</v>
      </c>
      <c r="B26" s="105">
        <v>378</v>
      </c>
      <c r="C26" s="106">
        <v>360</v>
      </c>
      <c r="D26" s="481">
        <f>G26+J26</f>
        <v>310982741</v>
      </c>
      <c r="E26" s="107">
        <v>3</v>
      </c>
      <c r="F26" s="638">
        <v>2</v>
      </c>
      <c r="G26" s="637">
        <v>1007040</v>
      </c>
      <c r="H26" s="107">
        <v>375</v>
      </c>
      <c r="I26" s="638">
        <v>358</v>
      </c>
      <c r="J26" s="108">
        <v>309975701</v>
      </c>
    </row>
    <row r="27" spans="1:13" s="433" customFormat="1" ht="18" customHeight="1">
      <c r="A27" s="97" t="s">
        <v>378</v>
      </c>
      <c r="B27" s="105">
        <v>397</v>
      </c>
      <c r="C27" s="106">
        <v>382</v>
      </c>
      <c r="D27" s="481">
        <f>G27+J27</f>
        <v>329482180</v>
      </c>
      <c r="E27" s="107">
        <v>3</v>
      </c>
      <c r="F27" s="638">
        <v>2</v>
      </c>
      <c r="G27" s="637">
        <v>711280</v>
      </c>
      <c r="H27" s="107">
        <v>394</v>
      </c>
      <c r="I27" s="638">
        <v>380</v>
      </c>
      <c r="J27" s="108">
        <v>328770900</v>
      </c>
    </row>
    <row r="28" spans="1:13" s="433" customFormat="1" ht="18" customHeight="1">
      <c r="A28" s="97" t="s">
        <v>379</v>
      </c>
      <c r="B28" s="105">
        <v>425</v>
      </c>
      <c r="C28" s="106">
        <v>408</v>
      </c>
      <c r="D28" s="481">
        <f>G28+J28</f>
        <v>359188740</v>
      </c>
      <c r="E28" s="107">
        <v>2</v>
      </c>
      <c r="F28" s="638">
        <v>1</v>
      </c>
      <c r="G28" s="637">
        <v>515040</v>
      </c>
      <c r="H28" s="107">
        <v>423</v>
      </c>
      <c r="I28" s="638">
        <v>407</v>
      </c>
      <c r="J28" s="108">
        <v>358673700</v>
      </c>
    </row>
    <row r="29" spans="1:13" s="433" customFormat="1" ht="18" customHeight="1">
      <c r="A29" s="689" t="s">
        <v>413</v>
      </c>
      <c r="B29" s="109">
        <v>439</v>
      </c>
      <c r="C29" s="110">
        <v>421</v>
      </c>
      <c r="D29" s="111">
        <f>G29+J29</f>
        <v>378607760</v>
      </c>
      <c r="E29" s="112">
        <v>2</v>
      </c>
      <c r="F29" s="640">
        <v>1</v>
      </c>
      <c r="G29" s="639">
        <v>531360</v>
      </c>
      <c r="H29" s="112">
        <v>437</v>
      </c>
      <c r="I29" s="640">
        <v>420</v>
      </c>
      <c r="J29" s="113">
        <v>378076400</v>
      </c>
    </row>
    <row r="30" spans="1:13" s="433" customFormat="1" ht="11.25" customHeight="1">
      <c r="A30" s="421" t="s">
        <v>240</v>
      </c>
      <c r="B30" s="421"/>
      <c r="C30" s="421"/>
      <c r="D30" s="421"/>
      <c r="E30" s="421"/>
      <c r="F30" s="421"/>
      <c r="G30" s="421"/>
      <c r="H30" s="421"/>
      <c r="I30" s="421"/>
      <c r="J30" s="421"/>
    </row>
    <row r="31" spans="1:13" s="433" customFormat="1" ht="16.5" customHeight="1"/>
    <row r="32" spans="1:13" s="433" customFormat="1" ht="16.5" customHeight="1"/>
    <row r="33" s="433" customFormat="1" ht="16.5" customHeight="1"/>
    <row r="34" s="433" customFormat="1" ht="16.5" customHeight="1"/>
    <row r="35" s="433" customFormat="1" ht="16.5" customHeight="1"/>
    <row r="36" s="433" customFormat="1" ht="16.5" customHeight="1"/>
    <row r="37" s="433" customFormat="1" ht="16.5" customHeight="1"/>
    <row r="38" s="433" customFormat="1" ht="16.5" customHeight="1"/>
    <row r="39" s="433" customFormat="1" ht="16.5" customHeight="1"/>
    <row r="40" s="433" customFormat="1" ht="16.5" customHeight="1"/>
    <row r="41" ht="16.5" customHeight="1"/>
    <row r="42" ht="16.5" customHeight="1"/>
    <row r="43" ht="16.5" customHeight="1"/>
    <row r="44" ht="16.5" customHeight="1"/>
  </sheetData>
  <mergeCells count="14">
    <mergeCell ref="A23:A24"/>
    <mergeCell ref="B23:D23"/>
    <mergeCell ref="E23:G23"/>
    <mergeCell ref="H23:J23"/>
    <mergeCell ref="A4:A5"/>
    <mergeCell ref="B4:C4"/>
    <mergeCell ref="D4:E4"/>
    <mergeCell ref="F4:G4"/>
    <mergeCell ref="H4:I4"/>
    <mergeCell ref="A12:A13"/>
    <mergeCell ref="B12:C12"/>
    <mergeCell ref="D12:E12"/>
    <mergeCell ref="F12:G12"/>
    <mergeCell ref="H12:I1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1D19-7C4F-4916-B6A0-FD115EB54CED}">
  <dimension ref="A1:AK34"/>
  <sheetViews>
    <sheetView showGridLines="0" tabSelected="1" view="pageBreakPreview" zoomScaleNormal="100" zoomScaleSheetLayoutView="100" workbookViewId="0"/>
  </sheetViews>
  <sheetFormatPr defaultColWidth="9" defaultRowHeight="13"/>
  <cols>
    <col min="1" max="3" width="3.58203125" style="451" customWidth="1"/>
    <col min="4" max="15" width="3.58203125" style="435" customWidth="1"/>
    <col min="16" max="33" width="3.58203125" style="433" customWidth="1"/>
    <col min="34" max="37" width="9" style="435"/>
    <col min="38" max="16384" width="9" style="451"/>
  </cols>
  <sheetData>
    <row r="1" spans="1:37" s="446" customFormat="1" ht="9" customHeight="1">
      <c r="A1" s="114"/>
      <c r="B1" s="114"/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47"/>
      <c r="AI1" s="447"/>
      <c r="AJ1" s="447"/>
      <c r="AK1" s="447"/>
    </row>
    <row r="2" spans="1:37" s="446" customFormat="1" ht="12.75" customHeight="1">
      <c r="A2" s="114"/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47"/>
      <c r="AI2" s="447"/>
      <c r="AJ2" s="447"/>
      <c r="AK2" s="447"/>
    </row>
    <row r="3" spans="1:37" s="448" customFormat="1" ht="15" customHeight="1">
      <c r="A3" s="360" t="s">
        <v>344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432"/>
      <c r="AI3" s="432"/>
      <c r="AJ3" s="432"/>
      <c r="AK3" s="432"/>
    </row>
    <row r="4" spans="1:37" s="449" customFormat="1" ht="12" customHeight="1" thickBot="1">
      <c r="A4" s="117"/>
      <c r="B4" s="117"/>
      <c r="C4" s="117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18" t="s">
        <v>121</v>
      </c>
      <c r="AH4" s="433"/>
      <c r="AI4" s="433"/>
      <c r="AJ4" s="433"/>
      <c r="AK4" s="433"/>
    </row>
    <row r="5" spans="1:37" s="449" customFormat="1" ht="20.149999999999999" customHeight="1">
      <c r="A5" s="1082" t="s">
        <v>281</v>
      </c>
      <c r="B5" s="1083"/>
      <c r="C5" s="1084"/>
      <c r="D5" s="1088" t="s">
        <v>412</v>
      </c>
      <c r="E5" s="1083"/>
      <c r="F5" s="1083"/>
      <c r="G5" s="1083"/>
      <c r="H5" s="1083"/>
      <c r="I5" s="1089"/>
      <c r="J5" s="844" t="s">
        <v>359</v>
      </c>
      <c r="K5" s="976"/>
      <c r="L5" s="976"/>
      <c r="M5" s="976"/>
      <c r="N5" s="976"/>
      <c r="O5" s="843"/>
      <c r="P5" s="1090" t="s">
        <v>378</v>
      </c>
      <c r="Q5" s="1090"/>
      <c r="R5" s="1090"/>
      <c r="S5" s="1090"/>
      <c r="T5" s="1090"/>
      <c r="U5" s="1090"/>
      <c r="V5" s="844" t="s">
        <v>379</v>
      </c>
      <c r="W5" s="976"/>
      <c r="X5" s="976"/>
      <c r="Y5" s="976"/>
      <c r="Z5" s="976"/>
      <c r="AA5" s="843"/>
      <c r="AB5" s="1090" t="s">
        <v>413</v>
      </c>
      <c r="AC5" s="1090"/>
      <c r="AD5" s="1090"/>
      <c r="AE5" s="1090"/>
      <c r="AF5" s="1090"/>
      <c r="AG5" s="1090"/>
      <c r="AH5" s="433"/>
      <c r="AI5" s="433"/>
      <c r="AJ5" s="433"/>
      <c r="AK5" s="433"/>
    </row>
    <row r="6" spans="1:37" s="449" customFormat="1" ht="34.5" customHeight="1">
      <c r="A6" s="1085"/>
      <c r="B6" s="1086"/>
      <c r="C6" s="1087"/>
      <c r="D6" s="1091" t="s">
        <v>10</v>
      </c>
      <c r="E6" s="1068"/>
      <c r="F6" s="1079" t="s">
        <v>287</v>
      </c>
      <c r="G6" s="1079"/>
      <c r="H6" s="1066" t="s">
        <v>288</v>
      </c>
      <c r="I6" s="1067"/>
      <c r="J6" s="858" t="s">
        <v>10</v>
      </c>
      <c r="K6" s="1068"/>
      <c r="L6" s="1079" t="s">
        <v>287</v>
      </c>
      <c r="M6" s="1079"/>
      <c r="N6" s="1066" t="s">
        <v>288</v>
      </c>
      <c r="O6" s="1080"/>
      <c r="P6" s="1070" t="s">
        <v>10</v>
      </c>
      <c r="Q6" s="1070"/>
      <c r="R6" s="1067" t="s">
        <v>287</v>
      </c>
      <c r="S6" s="1066"/>
      <c r="T6" s="1069" t="s">
        <v>288</v>
      </c>
      <c r="U6" s="1069"/>
      <c r="V6" s="1081" t="s">
        <v>10</v>
      </c>
      <c r="W6" s="1070"/>
      <c r="X6" s="1067" t="s">
        <v>287</v>
      </c>
      <c r="Y6" s="1066"/>
      <c r="Z6" s="1069" t="s">
        <v>288</v>
      </c>
      <c r="AA6" s="859"/>
      <c r="AB6" s="1070" t="s">
        <v>10</v>
      </c>
      <c r="AC6" s="1070"/>
      <c r="AD6" s="1067" t="s">
        <v>287</v>
      </c>
      <c r="AE6" s="1066"/>
      <c r="AF6" s="1069" t="s">
        <v>288</v>
      </c>
      <c r="AG6" s="859"/>
      <c r="AH6" s="433"/>
      <c r="AI6" s="433"/>
      <c r="AJ6" s="433"/>
      <c r="AK6" s="433"/>
    </row>
    <row r="7" spans="1:37" s="449" customFormat="1" ht="21" customHeight="1">
      <c r="A7" s="1071" t="s">
        <v>294</v>
      </c>
      <c r="B7" s="1072"/>
      <c r="C7" s="1073"/>
      <c r="D7" s="1074">
        <v>176</v>
      </c>
      <c r="E7" s="1075"/>
      <c r="F7" s="1076">
        <v>171</v>
      </c>
      <c r="G7" s="1077"/>
      <c r="H7" s="1076">
        <v>5</v>
      </c>
      <c r="I7" s="1078"/>
      <c r="J7" s="1074">
        <v>175</v>
      </c>
      <c r="K7" s="1075"/>
      <c r="L7" s="1076">
        <v>170</v>
      </c>
      <c r="M7" s="1077"/>
      <c r="N7" s="1076">
        <v>5</v>
      </c>
      <c r="O7" s="1078"/>
      <c r="P7" s="1074">
        <v>198</v>
      </c>
      <c r="Q7" s="1075"/>
      <c r="R7" s="1076">
        <v>194</v>
      </c>
      <c r="S7" s="1077"/>
      <c r="T7" s="1076">
        <v>4</v>
      </c>
      <c r="U7" s="1078"/>
      <c r="V7" s="1093">
        <v>226</v>
      </c>
      <c r="W7" s="1093"/>
      <c r="X7" s="1076">
        <v>220</v>
      </c>
      <c r="Y7" s="1077"/>
      <c r="Z7" s="1092">
        <v>6</v>
      </c>
      <c r="AA7" s="1078"/>
      <c r="AB7" s="1093">
        <v>217</v>
      </c>
      <c r="AC7" s="1093"/>
      <c r="AD7" s="1076">
        <v>210</v>
      </c>
      <c r="AE7" s="1077"/>
      <c r="AF7" s="1092">
        <v>7</v>
      </c>
      <c r="AG7" s="1078"/>
      <c r="AH7" s="433"/>
      <c r="AI7" s="433"/>
      <c r="AJ7" s="433"/>
      <c r="AK7" s="433"/>
    </row>
    <row r="8" spans="1:37" s="449" customFormat="1" ht="21" customHeight="1">
      <c r="A8" s="1094" t="s">
        <v>295</v>
      </c>
      <c r="B8" s="1095"/>
      <c r="C8" s="1096"/>
      <c r="D8" s="1097">
        <v>179</v>
      </c>
      <c r="E8" s="1098"/>
      <c r="F8" s="1099">
        <v>171</v>
      </c>
      <c r="G8" s="1100"/>
      <c r="H8" s="1099">
        <v>8</v>
      </c>
      <c r="I8" s="1101"/>
      <c r="J8" s="1097">
        <v>198</v>
      </c>
      <c r="K8" s="1098"/>
      <c r="L8" s="1099">
        <v>189</v>
      </c>
      <c r="M8" s="1100"/>
      <c r="N8" s="1099">
        <v>9</v>
      </c>
      <c r="O8" s="1101"/>
      <c r="P8" s="1097">
        <v>191</v>
      </c>
      <c r="Q8" s="1098"/>
      <c r="R8" s="1099">
        <v>186</v>
      </c>
      <c r="S8" s="1100"/>
      <c r="T8" s="1099">
        <v>5</v>
      </c>
      <c r="U8" s="1101"/>
      <c r="V8" s="1103">
        <v>206</v>
      </c>
      <c r="W8" s="1103"/>
      <c r="X8" s="1099">
        <v>203</v>
      </c>
      <c r="Y8" s="1100"/>
      <c r="Z8" s="1102">
        <v>3</v>
      </c>
      <c r="AA8" s="1101"/>
      <c r="AB8" s="1103">
        <v>211</v>
      </c>
      <c r="AC8" s="1103"/>
      <c r="AD8" s="1099">
        <v>207</v>
      </c>
      <c r="AE8" s="1100"/>
      <c r="AF8" s="1102">
        <v>4</v>
      </c>
      <c r="AG8" s="1101"/>
      <c r="AH8" s="433"/>
      <c r="AI8" s="433"/>
      <c r="AJ8" s="433"/>
      <c r="AK8" s="433"/>
    </row>
    <row r="9" spans="1:37" s="449" customFormat="1" ht="21" customHeight="1">
      <c r="A9" s="1106" t="s">
        <v>296</v>
      </c>
      <c r="B9" s="1107"/>
      <c r="C9" s="1108"/>
      <c r="D9" s="1074">
        <v>469</v>
      </c>
      <c r="E9" s="1075"/>
      <c r="F9" s="1076">
        <v>466</v>
      </c>
      <c r="G9" s="1077"/>
      <c r="H9" s="1076">
        <v>3</v>
      </c>
      <c r="I9" s="1078"/>
      <c r="J9" s="1074">
        <v>499</v>
      </c>
      <c r="K9" s="1075"/>
      <c r="L9" s="1076">
        <v>495</v>
      </c>
      <c r="M9" s="1077"/>
      <c r="N9" s="1076">
        <v>4</v>
      </c>
      <c r="O9" s="1078"/>
      <c r="P9" s="1074">
        <v>548</v>
      </c>
      <c r="Q9" s="1075"/>
      <c r="R9" s="1076">
        <v>545</v>
      </c>
      <c r="S9" s="1077"/>
      <c r="T9" s="1076">
        <v>3</v>
      </c>
      <c r="U9" s="1078"/>
      <c r="V9" s="1113">
        <v>565</v>
      </c>
      <c r="W9" s="1113"/>
      <c r="X9" s="1111">
        <v>560</v>
      </c>
      <c r="Y9" s="1112"/>
      <c r="Z9" s="1104">
        <v>5</v>
      </c>
      <c r="AA9" s="1105"/>
      <c r="AB9" s="1113">
        <v>615</v>
      </c>
      <c r="AC9" s="1113"/>
      <c r="AD9" s="1111">
        <v>610</v>
      </c>
      <c r="AE9" s="1112"/>
      <c r="AF9" s="1104">
        <v>5</v>
      </c>
      <c r="AG9" s="1105"/>
      <c r="AH9" s="433"/>
      <c r="AI9" s="433"/>
      <c r="AJ9" s="433"/>
      <c r="AK9" s="433"/>
    </row>
    <row r="10" spans="1:37" s="449" customFormat="1" ht="21" customHeight="1">
      <c r="A10" s="1106" t="s">
        <v>297</v>
      </c>
      <c r="B10" s="1107"/>
      <c r="C10" s="1108"/>
      <c r="D10" s="1109">
        <v>254</v>
      </c>
      <c r="E10" s="1110"/>
      <c r="F10" s="1111">
        <v>252</v>
      </c>
      <c r="G10" s="1112"/>
      <c r="H10" s="1111">
        <v>2</v>
      </c>
      <c r="I10" s="1105"/>
      <c r="J10" s="1109">
        <v>263</v>
      </c>
      <c r="K10" s="1110"/>
      <c r="L10" s="1111">
        <v>260</v>
      </c>
      <c r="M10" s="1112"/>
      <c r="N10" s="1111">
        <v>3</v>
      </c>
      <c r="O10" s="1105"/>
      <c r="P10" s="1109">
        <v>255</v>
      </c>
      <c r="Q10" s="1110"/>
      <c r="R10" s="1111">
        <v>250</v>
      </c>
      <c r="S10" s="1112"/>
      <c r="T10" s="1111">
        <v>5</v>
      </c>
      <c r="U10" s="1105"/>
      <c r="V10" s="1113">
        <v>286</v>
      </c>
      <c r="W10" s="1113"/>
      <c r="X10" s="1111">
        <v>284</v>
      </c>
      <c r="Y10" s="1112"/>
      <c r="Z10" s="1104">
        <v>2</v>
      </c>
      <c r="AA10" s="1105"/>
      <c r="AB10" s="1113">
        <v>307</v>
      </c>
      <c r="AC10" s="1113"/>
      <c r="AD10" s="1111">
        <v>302</v>
      </c>
      <c r="AE10" s="1112"/>
      <c r="AF10" s="1104">
        <v>5</v>
      </c>
      <c r="AG10" s="1105"/>
      <c r="AH10" s="433"/>
      <c r="AI10" s="433"/>
      <c r="AJ10" s="433"/>
      <c r="AK10" s="433"/>
    </row>
    <row r="11" spans="1:37" s="449" customFormat="1" ht="21" customHeight="1">
      <c r="A11" s="1106" t="s">
        <v>298</v>
      </c>
      <c r="B11" s="1107"/>
      <c r="C11" s="1108"/>
      <c r="D11" s="1109">
        <v>216</v>
      </c>
      <c r="E11" s="1110"/>
      <c r="F11" s="1111">
        <v>211</v>
      </c>
      <c r="G11" s="1112"/>
      <c r="H11" s="1111">
        <v>5</v>
      </c>
      <c r="I11" s="1105"/>
      <c r="J11" s="1109">
        <v>195</v>
      </c>
      <c r="K11" s="1110"/>
      <c r="L11" s="1111">
        <v>191</v>
      </c>
      <c r="M11" s="1112"/>
      <c r="N11" s="1111">
        <v>4</v>
      </c>
      <c r="O11" s="1105"/>
      <c r="P11" s="1109">
        <v>198</v>
      </c>
      <c r="Q11" s="1110"/>
      <c r="R11" s="1111">
        <v>195</v>
      </c>
      <c r="S11" s="1112"/>
      <c r="T11" s="1111">
        <v>3</v>
      </c>
      <c r="U11" s="1105"/>
      <c r="V11" s="1113">
        <v>200</v>
      </c>
      <c r="W11" s="1113"/>
      <c r="X11" s="1111">
        <v>194</v>
      </c>
      <c r="Y11" s="1112"/>
      <c r="Z11" s="1104">
        <v>6</v>
      </c>
      <c r="AA11" s="1105"/>
      <c r="AB11" s="1113">
        <v>199</v>
      </c>
      <c r="AC11" s="1113"/>
      <c r="AD11" s="1111">
        <v>194</v>
      </c>
      <c r="AE11" s="1112"/>
      <c r="AF11" s="1104">
        <v>5</v>
      </c>
      <c r="AG11" s="1105"/>
      <c r="AH11" s="433"/>
      <c r="AI11" s="433"/>
      <c r="AJ11" s="433"/>
      <c r="AK11" s="433"/>
    </row>
    <row r="12" spans="1:37" s="449" customFormat="1" ht="21" customHeight="1">
      <c r="A12" s="1106" t="s">
        <v>299</v>
      </c>
      <c r="B12" s="1107"/>
      <c r="C12" s="1108"/>
      <c r="D12" s="1109">
        <v>179</v>
      </c>
      <c r="E12" s="1110"/>
      <c r="F12" s="1111">
        <v>178</v>
      </c>
      <c r="G12" s="1112"/>
      <c r="H12" s="1111">
        <v>1</v>
      </c>
      <c r="I12" s="1105"/>
      <c r="J12" s="1109">
        <v>210</v>
      </c>
      <c r="K12" s="1110"/>
      <c r="L12" s="1111">
        <v>204</v>
      </c>
      <c r="M12" s="1112"/>
      <c r="N12" s="1111">
        <v>6</v>
      </c>
      <c r="O12" s="1105"/>
      <c r="P12" s="1109">
        <v>192</v>
      </c>
      <c r="Q12" s="1110"/>
      <c r="R12" s="1111">
        <v>187</v>
      </c>
      <c r="S12" s="1112"/>
      <c r="T12" s="1111">
        <v>5</v>
      </c>
      <c r="U12" s="1105"/>
      <c r="V12" s="1113">
        <v>188</v>
      </c>
      <c r="W12" s="1113"/>
      <c r="X12" s="1111">
        <v>183</v>
      </c>
      <c r="Y12" s="1112"/>
      <c r="Z12" s="1104">
        <v>5</v>
      </c>
      <c r="AA12" s="1105"/>
      <c r="AB12" s="1113">
        <v>212</v>
      </c>
      <c r="AC12" s="1113"/>
      <c r="AD12" s="1111">
        <v>209</v>
      </c>
      <c r="AE12" s="1112"/>
      <c r="AF12" s="1104">
        <v>3</v>
      </c>
      <c r="AG12" s="1105"/>
      <c r="AH12" s="433"/>
      <c r="AI12" s="433"/>
      <c r="AJ12" s="433"/>
      <c r="AK12" s="433"/>
    </row>
    <row r="13" spans="1:37" s="449" customFormat="1" ht="21" customHeight="1">
      <c r="A13" s="1129" t="s">
        <v>300</v>
      </c>
      <c r="B13" s="1130"/>
      <c r="C13" s="1131"/>
      <c r="D13" s="1125">
        <v>137</v>
      </c>
      <c r="E13" s="1126"/>
      <c r="F13" s="1114">
        <v>132</v>
      </c>
      <c r="G13" s="1115"/>
      <c r="H13" s="1114">
        <v>5</v>
      </c>
      <c r="I13" s="1117"/>
      <c r="J13" s="1125">
        <v>144</v>
      </c>
      <c r="K13" s="1126"/>
      <c r="L13" s="1114">
        <v>140</v>
      </c>
      <c r="M13" s="1115"/>
      <c r="N13" s="1114">
        <v>4</v>
      </c>
      <c r="O13" s="1117"/>
      <c r="P13" s="1125">
        <v>136</v>
      </c>
      <c r="Q13" s="1126"/>
      <c r="R13" s="1114">
        <v>133</v>
      </c>
      <c r="S13" s="1115"/>
      <c r="T13" s="1114">
        <v>3</v>
      </c>
      <c r="U13" s="1117"/>
      <c r="V13" s="1118">
        <v>135</v>
      </c>
      <c r="W13" s="1118"/>
      <c r="X13" s="1114">
        <v>131</v>
      </c>
      <c r="Y13" s="1115"/>
      <c r="Z13" s="1116">
        <v>4</v>
      </c>
      <c r="AA13" s="1117"/>
      <c r="AB13" s="1118">
        <v>126</v>
      </c>
      <c r="AC13" s="1118"/>
      <c r="AD13" s="1114">
        <v>120</v>
      </c>
      <c r="AE13" s="1115"/>
      <c r="AF13" s="1116">
        <v>6</v>
      </c>
      <c r="AG13" s="1117"/>
      <c r="AH13" s="433"/>
      <c r="AI13" s="433"/>
      <c r="AJ13" s="433"/>
      <c r="AK13" s="433"/>
    </row>
    <row r="14" spans="1:37" s="450" customFormat="1" ht="21" customHeight="1">
      <c r="A14" s="984" t="s">
        <v>117</v>
      </c>
      <c r="B14" s="1119"/>
      <c r="C14" s="1120"/>
      <c r="D14" s="1121">
        <v>1610</v>
      </c>
      <c r="E14" s="1122"/>
      <c r="F14" s="1123">
        <v>1581</v>
      </c>
      <c r="G14" s="1122"/>
      <c r="H14" s="1123">
        <v>29</v>
      </c>
      <c r="I14" s="1124"/>
      <c r="J14" s="1121">
        <v>1684</v>
      </c>
      <c r="K14" s="1122"/>
      <c r="L14" s="1123">
        <v>1649</v>
      </c>
      <c r="M14" s="1122"/>
      <c r="N14" s="1123">
        <v>35</v>
      </c>
      <c r="O14" s="1124"/>
      <c r="P14" s="1121">
        <v>1718</v>
      </c>
      <c r="Q14" s="1122"/>
      <c r="R14" s="1123">
        <v>1690</v>
      </c>
      <c r="S14" s="1122"/>
      <c r="T14" s="1123">
        <v>28</v>
      </c>
      <c r="U14" s="1124"/>
      <c r="V14" s="1103">
        <v>1806</v>
      </c>
      <c r="W14" s="1103"/>
      <c r="X14" s="1127">
        <v>1775</v>
      </c>
      <c r="Y14" s="1098"/>
      <c r="Z14" s="1103">
        <v>31</v>
      </c>
      <c r="AA14" s="1128"/>
      <c r="AB14" s="1103">
        <v>1887</v>
      </c>
      <c r="AC14" s="1103"/>
      <c r="AD14" s="1127">
        <v>1852</v>
      </c>
      <c r="AE14" s="1098"/>
      <c r="AF14" s="1103">
        <v>35</v>
      </c>
      <c r="AG14" s="1128"/>
      <c r="AH14" s="436"/>
      <c r="AI14" s="436"/>
      <c r="AJ14" s="436"/>
      <c r="AK14" s="436"/>
    </row>
    <row r="15" spans="1:37" s="449" customFormat="1" ht="11.25" customHeight="1">
      <c r="A15" s="120" t="s">
        <v>174</v>
      </c>
      <c r="B15" s="119"/>
      <c r="C15" s="119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33"/>
      <c r="AI15" s="433"/>
      <c r="AJ15" s="433"/>
      <c r="AK15" s="433"/>
    </row>
    <row r="16" spans="1:37" s="449" customFormat="1" ht="15" customHeight="1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33"/>
      <c r="AI16" s="433"/>
      <c r="AJ16" s="433"/>
      <c r="AK16" s="433"/>
    </row>
    <row r="17" spans="1:33" ht="15" customHeight="1">
      <c r="A17" s="28" t="s">
        <v>345</v>
      </c>
      <c r="B17" s="12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21"/>
      <c r="Q17" s="421"/>
      <c r="R17" s="421"/>
      <c r="S17" s="28" t="s">
        <v>346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21"/>
    </row>
    <row r="18" spans="1:33" ht="11.25" customHeight="1" thickBot="1">
      <c r="A18" s="122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29"/>
      <c r="P18" s="428" t="s">
        <v>304</v>
      </c>
      <c r="Q18" s="421"/>
      <c r="R18" s="421"/>
      <c r="S18" s="104"/>
      <c r="T18" s="104"/>
      <c r="U18" s="122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428" t="s">
        <v>305</v>
      </c>
    </row>
    <row r="19" spans="1:33" ht="19.5" customHeight="1">
      <c r="A19" s="1053" t="s">
        <v>236</v>
      </c>
      <c r="B19" s="1054"/>
      <c r="C19" s="1055"/>
      <c r="D19" s="1088" t="s">
        <v>302</v>
      </c>
      <c r="E19" s="1083"/>
      <c r="F19" s="1083"/>
      <c r="G19" s="1083"/>
      <c r="H19" s="1083"/>
      <c r="I19" s="1083"/>
      <c r="J19" s="1083"/>
      <c r="K19" s="1089"/>
      <c r="L19" s="1082" t="s">
        <v>303</v>
      </c>
      <c r="M19" s="1083"/>
      <c r="N19" s="1083"/>
      <c r="O19" s="1083"/>
      <c r="P19" s="1084"/>
      <c r="Q19" s="6"/>
      <c r="R19" s="6"/>
      <c r="S19" s="1133" t="s">
        <v>236</v>
      </c>
      <c r="T19" s="1134"/>
      <c r="U19" s="1135"/>
      <c r="V19" s="1090" t="s">
        <v>292</v>
      </c>
      <c r="W19" s="1090"/>
      <c r="X19" s="1090"/>
      <c r="Y19" s="1090"/>
      <c r="Z19" s="1090"/>
      <c r="AA19" s="1090"/>
      <c r="AB19" s="1136" t="s">
        <v>293</v>
      </c>
      <c r="AC19" s="1090"/>
      <c r="AD19" s="1090"/>
      <c r="AE19" s="1090"/>
      <c r="AF19" s="1090"/>
      <c r="AG19" s="1137"/>
    </row>
    <row r="20" spans="1:33" ht="40.5" customHeight="1">
      <c r="A20" s="863"/>
      <c r="B20" s="1132"/>
      <c r="C20" s="853"/>
      <c r="D20" s="1091" t="s">
        <v>10</v>
      </c>
      <c r="E20" s="1138"/>
      <c r="F20" s="1066" t="s">
        <v>301</v>
      </c>
      <c r="G20" s="1139"/>
      <c r="H20" s="1079" t="s">
        <v>332</v>
      </c>
      <c r="I20" s="1086"/>
      <c r="J20" s="1140" t="s">
        <v>11</v>
      </c>
      <c r="K20" s="1139"/>
      <c r="L20" s="1085" t="s">
        <v>284</v>
      </c>
      <c r="M20" s="1086"/>
      <c r="N20" s="1139"/>
      <c r="O20" s="1079" t="s">
        <v>333</v>
      </c>
      <c r="P20" s="1080"/>
      <c r="Q20" s="6"/>
      <c r="R20" s="6"/>
      <c r="S20" s="863"/>
      <c r="T20" s="1132"/>
      <c r="U20" s="853"/>
      <c r="V20" s="1141" t="s">
        <v>289</v>
      </c>
      <c r="W20" s="1141"/>
      <c r="X20" s="1139" t="s">
        <v>290</v>
      </c>
      <c r="Y20" s="1140"/>
      <c r="Z20" s="1141" t="s">
        <v>291</v>
      </c>
      <c r="AA20" s="1141"/>
      <c r="AB20" s="1142" t="s">
        <v>289</v>
      </c>
      <c r="AC20" s="1141"/>
      <c r="AD20" s="1139" t="s">
        <v>290</v>
      </c>
      <c r="AE20" s="1140"/>
      <c r="AF20" s="1141" t="s">
        <v>291</v>
      </c>
      <c r="AG20" s="1143"/>
    </row>
    <row r="21" spans="1:33" ht="21" customHeight="1">
      <c r="A21" s="1053" t="s">
        <v>412</v>
      </c>
      <c r="B21" s="1054"/>
      <c r="C21" s="1055"/>
      <c r="D21" s="1109">
        <v>10618</v>
      </c>
      <c r="E21" s="1110"/>
      <c r="F21" s="1111">
        <v>38</v>
      </c>
      <c r="G21" s="1112"/>
      <c r="H21" s="1111">
        <v>66</v>
      </c>
      <c r="I21" s="1112"/>
      <c r="J21" s="1111">
        <v>7425</v>
      </c>
      <c r="K21" s="1105"/>
      <c r="L21" s="1144">
        <v>781460658</v>
      </c>
      <c r="M21" s="1145"/>
      <c r="N21" s="1146"/>
      <c r="O21" s="1111">
        <v>73598</v>
      </c>
      <c r="P21" s="1105"/>
      <c r="Q21" s="6"/>
      <c r="R21" s="6"/>
      <c r="S21" s="1053" t="s">
        <v>412</v>
      </c>
      <c r="T21" s="1054"/>
      <c r="U21" s="1055"/>
      <c r="V21" s="1147">
        <v>492</v>
      </c>
      <c r="W21" s="1112"/>
      <c r="X21" s="1111">
        <v>129</v>
      </c>
      <c r="Y21" s="1112"/>
      <c r="Z21" s="1111">
        <v>908</v>
      </c>
      <c r="AA21" s="1105"/>
      <c r="AB21" s="1147">
        <v>426</v>
      </c>
      <c r="AC21" s="1112"/>
      <c r="AD21" s="1111">
        <v>113</v>
      </c>
      <c r="AE21" s="1112"/>
      <c r="AF21" s="1111">
        <v>588</v>
      </c>
      <c r="AG21" s="1105"/>
    </row>
    <row r="22" spans="1:33" ht="21" customHeight="1">
      <c r="A22" s="1053" t="s">
        <v>359</v>
      </c>
      <c r="B22" s="1054"/>
      <c r="C22" s="1055"/>
      <c r="D22" s="1109">
        <v>10744</v>
      </c>
      <c r="E22" s="1110"/>
      <c r="F22" s="1111">
        <v>41</v>
      </c>
      <c r="G22" s="1112"/>
      <c r="H22" s="1111">
        <v>67</v>
      </c>
      <c r="I22" s="1112"/>
      <c r="J22" s="1111">
        <v>7507</v>
      </c>
      <c r="K22" s="1105"/>
      <c r="L22" s="1144">
        <v>788557047</v>
      </c>
      <c r="M22" s="1145"/>
      <c r="N22" s="1146"/>
      <c r="O22" s="1111">
        <v>73395</v>
      </c>
      <c r="P22" s="1105"/>
      <c r="Q22" s="6"/>
      <c r="R22" s="6"/>
      <c r="S22" s="1053" t="s">
        <v>359</v>
      </c>
      <c r="T22" s="1054"/>
      <c r="U22" s="1055"/>
      <c r="V22" s="1147">
        <v>479</v>
      </c>
      <c r="W22" s="1112"/>
      <c r="X22" s="1111">
        <v>131</v>
      </c>
      <c r="Y22" s="1112"/>
      <c r="Z22" s="1111">
        <v>977</v>
      </c>
      <c r="AA22" s="1105"/>
      <c r="AB22" s="1147">
        <v>496</v>
      </c>
      <c r="AC22" s="1112"/>
      <c r="AD22" s="1111">
        <v>110</v>
      </c>
      <c r="AE22" s="1112"/>
      <c r="AF22" s="1111">
        <v>730</v>
      </c>
      <c r="AG22" s="1105"/>
    </row>
    <row r="23" spans="1:33" ht="21" customHeight="1">
      <c r="A23" s="1053" t="s">
        <v>378</v>
      </c>
      <c r="B23" s="1054"/>
      <c r="C23" s="1055"/>
      <c r="D23" s="1109">
        <v>10812</v>
      </c>
      <c r="E23" s="1110"/>
      <c r="F23" s="1111">
        <v>47</v>
      </c>
      <c r="G23" s="1112"/>
      <c r="H23" s="1111">
        <v>64</v>
      </c>
      <c r="I23" s="1112"/>
      <c r="J23" s="1111">
        <v>7572</v>
      </c>
      <c r="K23" s="1105"/>
      <c r="L23" s="1144">
        <v>794347490</v>
      </c>
      <c r="M23" s="1145"/>
      <c r="N23" s="1146"/>
      <c r="O23" s="1111">
        <v>73469</v>
      </c>
      <c r="P23" s="1105"/>
      <c r="Q23" s="6"/>
      <c r="R23" s="6"/>
      <c r="S23" s="1053" t="s">
        <v>378</v>
      </c>
      <c r="T23" s="1054"/>
      <c r="U23" s="1055"/>
      <c r="V23" s="1147">
        <v>483</v>
      </c>
      <c r="W23" s="1112"/>
      <c r="X23" s="1111">
        <v>190</v>
      </c>
      <c r="Y23" s="1112"/>
      <c r="Z23" s="1111">
        <v>938</v>
      </c>
      <c r="AA23" s="1105"/>
      <c r="AB23" s="1147">
        <v>540</v>
      </c>
      <c r="AC23" s="1112"/>
      <c r="AD23" s="1111">
        <v>155</v>
      </c>
      <c r="AE23" s="1112"/>
      <c r="AF23" s="1111">
        <v>711</v>
      </c>
      <c r="AG23" s="1105"/>
    </row>
    <row r="24" spans="1:33" ht="21" customHeight="1">
      <c r="A24" s="1053" t="s">
        <v>379</v>
      </c>
      <c r="B24" s="1054"/>
      <c r="C24" s="1055"/>
      <c r="D24" s="1113">
        <v>10964</v>
      </c>
      <c r="E24" s="1110"/>
      <c r="F24" s="1104">
        <v>54</v>
      </c>
      <c r="G24" s="1104"/>
      <c r="H24" s="1111">
        <v>67</v>
      </c>
      <c r="I24" s="1112"/>
      <c r="J24" s="1104">
        <v>7663</v>
      </c>
      <c r="K24" s="1104"/>
      <c r="L24" s="1144">
        <v>796727755</v>
      </c>
      <c r="M24" s="1145"/>
      <c r="N24" s="1145"/>
      <c r="O24" s="1111">
        <v>72668</v>
      </c>
      <c r="P24" s="1105"/>
      <c r="Q24" s="6"/>
      <c r="R24" s="6"/>
      <c r="S24" s="1053" t="s">
        <v>379</v>
      </c>
      <c r="T24" s="1054"/>
      <c r="U24" s="1055"/>
      <c r="V24" s="1147">
        <v>467</v>
      </c>
      <c r="W24" s="1112"/>
      <c r="X24" s="1111">
        <v>191</v>
      </c>
      <c r="Y24" s="1112"/>
      <c r="Z24" s="1104">
        <v>1018</v>
      </c>
      <c r="AA24" s="1105"/>
      <c r="AB24" s="1147">
        <v>556</v>
      </c>
      <c r="AC24" s="1104"/>
      <c r="AD24" s="1111">
        <v>122</v>
      </c>
      <c r="AE24" s="1112"/>
      <c r="AF24" s="1104">
        <v>930</v>
      </c>
      <c r="AG24" s="1105"/>
    </row>
    <row r="25" spans="1:33" ht="21" customHeight="1">
      <c r="A25" s="863" t="s">
        <v>413</v>
      </c>
      <c r="B25" s="1132"/>
      <c r="C25" s="853"/>
      <c r="D25" s="1097">
        <v>11108</v>
      </c>
      <c r="E25" s="1098"/>
      <c r="F25" s="1102">
        <v>54</v>
      </c>
      <c r="G25" s="1102"/>
      <c r="H25" s="1099">
        <v>75</v>
      </c>
      <c r="I25" s="1100"/>
      <c r="J25" s="1102">
        <v>7806</v>
      </c>
      <c r="K25" s="1102"/>
      <c r="L25" s="1149">
        <v>830966915</v>
      </c>
      <c r="M25" s="1150"/>
      <c r="N25" s="1150"/>
      <c r="O25" s="1099">
        <v>74808</v>
      </c>
      <c r="P25" s="1101"/>
      <c r="Q25" s="6"/>
      <c r="R25" s="6"/>
      <c r="S25" s="863" t="s">
        <v>413</v>
      </c>
      <c r="T25" s="1132"/>
      <c r="U25" s="853"/>
      <c r="V25" s="1148">
        <v>511</v>
      </c>
      <c r="W25" s="1100"/>
      <c r="X25" s="1099">
        <v>235</v>
      </c>
      <c r="Y25" s="1100"/>
      <c r="Z25" s="1102">
        <v>780</v>
      </c>
      <c r="AA25" s="1101"/>
      <c r="AB25" s="1148">
        <v>572</v>
      </c>
      <c r="AC25" s="1102"/>
      <c r="AD25" s="1099">
        <v>164</v>
      </c>
      <c r="AE25" s="1100"/>
      <c r="AF25" s="1102">
        <v>689</v>
      </c>
      <c r="AG25" s="1101"/>
    </row>
    <row r="26" spans="1:33" ht="11.25" customHeight="1">
      <c r="A26" s="482" t="s">
        <v>174</v>
      </c>
      <c r="B26" s="1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82" t="s">
        <v>174</v>
      </c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121"/>
    </row>
    <row r="27" spans="1:33">
      <c r="A27" s="433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</row>
    <row r="28" spans="1:33">
      <c r="A28" s="433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</row>
    <row r="29" spans="1:33"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33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</row>
    <row r="30" spans="1:33"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</row>
    <row r="31" spans="1:33"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</row>
    <row r="32" spans="1:33"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</row>
    <row r="33" spans="22:33"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</row>
    <row r="34" spans="22:33"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</row>
  </sheetData>
  <mergeCells count="237">
    <mergeCell ref="X25:Y25"/>
    <mergeCell ref="Z25:AA25"/>
    <mergeCell ref="AB25:AC25"/>
    <mergeCell ref="AD25:AE25"/>
    <mergeCell ref="AF25:AG25"/>
    <mergeCell ref="AF24:AG24"/>
    <mergeCell ref="A25:C25"/>
    <mergeCell ref="D25:E25"/>
    <mergeCell ref="F25:G25"/>
    <mergeCell ref="H25:I25"/>
    <mergeCell ref="J25:K25"/>
    <mergeCell ref="L25:N25"/>
    <mergeCell ref="O25:P25"/>
    <mergeCell ref="S25:U25"/>
    <mergeCell ref="V25:W25"/>
    <mergeCell ref="S24:U24"/>
    <mergeCell ref="V24:W24"/>
    <mergeCell ref="X24:Y24"/>
    <mergeCell ref="Z24:AA24"/>
    <mergeCell ref="AB24:AC24"/>
    <mergeCell ref="AD24:AE24"/>
    <mergeCell ref="A24:C24"/>
    <mergeCell ref="D24:E24"/>
    <mergeCell ref="F24:G24"/>
    <mergeCell ref="H24:I24"/>
    <mergeCell ref="J24:K24"/>
    <mergeCell ref="L24:N24"/>
    <mergeCell ref="O24:P24"/>
    <mergeCell ref="L23:N23"/>
    <mergeCell ref="O23:P23"/>
    <mergeCell ref="Z22:AA22"/>
    <mergeCell ref="AB22:AC22"/>
    <mergeCell ref="AD22:AE22"/>
    <mergeCell ref="AF22:AG22"/>
    <mergeCell ref="A23:C23"/>
    <mergeCell ref="D23:E23"/>
    <mergeCell ref="F23:G23"/>
    <mergeCell ref="H23:I23"/>
    <mergeCell ref="J23:K23"/>
    <mergeCell ref="AB23:AC23"/>
    <mergeCell ref="AD23:AE23"/>
    <mergeCell ref="AF23:AG23"/>
    <mergeCell ref="S23:U23"/>
    <mergeCell ref="V23:W23"/>
    <mergeCell ref="X23:Y23"/>
    <mergeCell ref="Z23:AA23"/>
    <mergeCell ref="A21:C21"/>
    <mergeCell ref="D21:E21"/>
    <mergeCell ref="F21:G21"/>
    <mergeCell ref="H21:I21"/>
    <mergeCell ref="J21:K21"/>
    <mergeCell ref="L21:N21"/>
    <mergeCell ref="O21:P21"/>
    <mergeCell ref="AF21:AG21"/>
    <mergeCell ref="A22:C22"/>
    <mergeCell ref="D22:E22"/>
    <mergeCell ref="F22:G22"/>
    <mergeCell ref="H22:I22"/>
    <mergeCell ref="J22:K22"/>
    <mergeCell ref="L22:N22"/>
    <mergeCell ref="O22:P22"/>
    <mergeCell ref="S22:U22"/>
    <mergeCell ref="V22:W22"/>
    <mergeCell ref="S21:U21"/>
    <mergeCell ref="V21:W21"/>
    <mergeCell ref="X21:Y21"/>
    <mergeCell ref="Z21:AA21"/>
    <mergeCell ref="AB21:AC21"/>
    <mergeCell ref="AD21:AE21"/>
    <mergeCell ref="X22:Y22"/>
    <mergeCell ref="AB19:AG19"/>
    <mergeCell ref="D20:E20"/>
    <mergeCell ref="F20:G20"/>
    <mergeCell ref="H20:I20"/>
    <mergeCell ref="J20:K20"/>
    <mergeCell ref="L20:N20"/>
    <mergeCell ref="O20:P20"/>
    <mergeCell ref="V20:W20"/>
    <mergeCell ref="X20:Y20"/>
    <mergeCell ref="Z20:AA20"/>
    <mergeCell ref="AB20:AC20"/>
    <mergeCell ref="AD20:AE20"/>
    <mergeCell ref="AF20:AG20"/>
    <mergeCell ref="A19:C20"/>
    <mergeCell ref="D19:K19"/>
    <mergeCell ref="L19:P19"/>
    <mergeCell ref="S19:U20"/>
    <mergeCell ref="V19:AA19"/>
    <mergeCell ref="L14:M14"/>
    <mergeCell ref="N14:O14"/>
    <mergeCell ref="P14:Q14"/>
    <mergeCell ref="R14:S14"/>
    <mergeCell ref="T14:U14"/>
    <mergeCell ref="V14:W14"/>
    <mergeCell ref="AD13:AE13"/>
    <mergeCell ref="AF13:AG13"/>
    <mergeCell ref="A14:C14"/>
    <mergeCell ref="D14:E14"/>
    <mergeCell ref="F14:G14"/>
    <mergeCell ref="H14:I14"/>
    <mergeCell ref="J14:K14"/>
    <mergeCell ref="L13:M13"/>
    <mergeCell ref="N13:O13"/>
    <mergeCell ref="P13:Q13"/>
    <mergeCell ref="R13:S13"/>
    <mergeCell ref="T13:U13"/>
    <mergeCell ref="V13:W13"/>
    <mergeCell ref="X14:Y14"/>
    <mergeCell ref="Z14:AA14"/>
    <mergeCell ref="AB14:AC14"/>
    <mergeCell ref="AD14:AE14"/>
    <mergeCell ref="AF14:AG14"/>
    <mergeCell ref="A13:C13"/>
    <mergeCell ref="D13:E13"/>
    <mergeCell ref="F13:G13"/>
    <mergeCell ref="H13:I13"/>
    <mergeCell ref="J13:K13"/>
    <mergeCell ref="L12:M12"/>
    <mergeCell ref="N12:O12"/>
    <mergeCell ref="P12:Q12"/>
    <mergeCell ref="R12:S12"/>
    <mergeCell ref="X11:Y11"/>
    <mergeCell ref="Z11:AA11"/>
    <mergeCell ref="AB11:AC11"/>
    <mergeCell ref="J11:K11"/>
    <mergeCell ref="X13:Y13"/>
    <mergeCell ref="Z13:AA13"/>
    <mergeCell ref="AB13:AC13"/>
    <mergeCell ref="AD11:AE11"/>
    <mergeCell ref="AF11:AG11"/>
    <mergeCell ref="A12:C12"/>
    <mergeCell ref="D12:E12"/>
    <mergeCell ref="F12:G12"/>
    <mergeCell ref="H12:I12"/>
    <mergeCell ref="J12:K12"/>
    <mergeCell ref="L11:M11"/>
    <mergeCell ref="N11:O11"/>
    <mergeCell ref="P11:Q11"/>
    <mergeCell ref="R11:S11"/>
    <mergeCell ref="T11:U11"/>
    <mergeCell ref="V11:W11"/>
    <mergeCell ref="X12:Y12"/>
    <mergeCell ref="Z12:AA12"/>
    <mergeCell ref="AB12:AC12"/>
    <mergeCell ref="AD12:AE12"/>
    <mergeCell ref="AF12:AG12"/>
    <mergeCell ref="T12:U12"/>
    <mergeCell ref="V12:W12"/>
    <mergeCell ref="A11:C11"/>
    <mergeCell ref="D11:E11"/>
    <mergeCell ref="F11:G11"/>
    <mergeCell ref="H11:I11"/>
    <mergeCell ref="L10:M10"/>
    <mergeCell ref="N10:O10"/>
    <mergeCell ref="P10:Q10"/>
    <mergeCell ref="R10:S10"/>
    <mergeCell ref="V8:W8"/>
    <mergeCell ref="X9:Y9"/>
    <mergeCell ref="Z9:AA9"/>
    <mergeCell ref="AB9:AC9"/>
    <mergeCell ref="AD9:AE9"/>
    <mergeCell ref="L8:M8"/>
    <mergeCell ref="N8:O8"/>
    <mergeCell ref="P8:Q8"/>
    <mergeCell ref="R8:S8"/>
    <mergeCell ref="AF9:AG9"/>
    <mergeCell ref="A10:C10"/>
    <mergeCell ref="D10:E10"/>
    <mergeCell ref="F10:G10"/>
    <mergeCell ref="H10:I10"/>
    <mergeCell ref="J10:K10"/>
    <mergeCell ref="L9:M9"/>
    <mergeCell ref="N9:O9"/>
    <mergeCell ref="P9:Q9"/>
    <mergeCell ref="R9:S9"/>
    <mergeCell ref="T9:U9"/>
    <mergeCell ref="V9:W9"/>
    <mergeCell ref="X10:Y10"/>
    <mergeCell ref="Z10:AA10"/>
    <mergeCell ref="AB10:AC10"/>
    <mergeCell ref="AD10:AE10"/>
    <mergeCell ref="AF10:AG10"/>
    <mergeCell ref="T10:U10"/>
    <mergeCell ref="V10:W10"/>
    <mergeCell ref="A9:C9"/>
    <mergeCell ref="D9:E9"/>
    <mergeCell ref="F9:G9"/>
    <mergeCell ref="H9:I9"/>
    <mergeCell ref="J9:K9"/>
    <mergeCell ref="D6:E6"/>
    <mergeCell ref="F6:G6"/>
    <mergeCell ref="X7:Y7"/>
    <mergeCell ref="Z7:AA7"/>
    <mergeCell ref="AB7:AC7"/>
    <mergeCell ref="AD7:AE7"/>
    <mergeCell ref="AF7:AG7"/>
    <mergeCell ref="A8:C8"/>
    <mergeCell ref="D8:E8"/>
    <mergeCell ref="F8:G8"/>
    <mergeCell ref="H8:I8"/>
    <mergeCell ref="J8:K8"/>
    <mergeCell ref="L7:M7"/>
    <mergeCell ref="N7:O7"/>
    <mergeCell ref="P7:Q7"/>
    <mergeCell ref="R7:S7"/>
    <mergeCell ref="T7:U7"/>
    <mergeCell ref="V7:W7"/>
    <mergeCell ref="X8:Y8"/>
    <mergeCell ref="Z8:AA8"/>
    <mergeCell ref="AB8:AC8"/>
    <mergeCell ref="AD8:AE8"/>
    <mergeCell ref="AF8:AG8"/>
    <mergeCell ref="T8:U8"/>
    <mergeCell ref="H6:I6"/>
    <mergeCell ref="J6:K6"/>
    <mergeCell ref="X6:Y6"/>
    <mergeCell ref="Z6:AA6"/>
    <mergeCell ref="AB6:AC6"/>
    <mergeCell ref="AD6:AE6"/>
    <mergeCell ref="AF6:AG6"/>
    <mergeCell ref="A7:C7"/>
    <mergeCell ref="D7:E7"/>
    <mergeCell ref="F7:G7"/>
    <mergeCell ref="H7:I7"/>
    <mergeCell ref="J7:K7"/>
    <mergeCell ref="L6:M6"/>
    <mergeCell ref="N6:O6"/>
    <mergeCell ref="P6:Q6"/>
    <mergeCell ref="R6:S6"/>
    <mergeCell ref="T6:U6"/>
    <mergeCell ref="V6:W6"/>
    <mergeCell ref="A5:C6"/>
    <mergeCell ref="D5:I5"/>
    <mergeCell ref="J5:O5"/>
    <mergeCell ref="P5:U5"/>
    <mergeCell ref="V5:AA5"/>
    <mergeCell ref="AB5:AG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明朝,標準"&amp;6社会保障</oddHeader>
    <oddFooter>&amp;C&amp;"ＭＳ 明朝,標準"&amp;8&amp;A</oddFooter>
  </headerFooter>
  <colBreaks count="1" manualBreakCount="1">
    <brk id="3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AA7C-5D48-4636-9F16-1620B8621D09}">
  <dimension ref="A1:M39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.58203125" style="435" customWidth="1"/>
    <col min="2" max="2" width="30.58203125" style="435" customWidth="1"/>
    <col min="3" max="4" width="9.58203125" style="467" customWidth="1"/>
    <col min="5" max="5" width="9.58203125" style="468" customWidth="1"/>
    <col min="6" max="7" width="9.58203125" style="467" customWidth="1"/>
    <col min="8" max="8" width="9.58203125" style="468" customWidth="1"/>
    <col min="9" max="10" width="9.58203125" style="435" customWidth="1"/>
    <col min="11" max="11" width="9.58203125" style="469" customWidth="1"/>
    <col min="12" max="16384" width="9" style="435"/>
  </cols>
  <sheetData>
    <row r="1" spans="1:13" s="432" customFormat="1" ht="15" customHeight="1">
      <c r="A1" s="28" t="s">
        <v>347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s="433" customFormat="1" ht="11.25" customHeight="1" thickBot="1">
      <c r="A2" s="405"/>
      <c r="B2" s="405"/>
      <c r="C2" s="405"/>
      <c r="D2" s="405"/>
      <c r="E2" s="123"/>
      <c r="F2" s="405"/>
      <c r="G2" s="405"/>
      <c r="H2" s="124"/>
      <c r="I2" s="1154" t="s">
        <v>128</v>
      </c>
      <c r="J2" s="1154"/>
      <c r="K2" s="1154"/>
    </row>
    <row r="3" spans="1:13" s="452" customFormat="1" ht="14.25" customHeight="1">
      <c r="A3" s="1155" t="s">
        <v>55</v>
      </c>
      <c r="B3" s="1156"/>
      <c r="C3" s="1159" t="s">
        <v>382</v>
      </c>
      <c r="D3" s="1160"/>
      <c r="E3" s="1161"/>
      <c r="F3" s="1162" t="s">
        <v>379</v>
      </c>
      <c r="G3" s="1160"/>
      <c r="H3" s="1161"/>
      <c r="I3" s="1162" t="s">
        <v>413</v>
      </c>
      <c r="J3" s="1160"/>
      <c r="K3" s="1161"/>
    </row>
    <row r="4" spans="1:13" ht="14.25" customHeight="1">
      <c r="A4" s="1157"/>
      <c r="B4" s="1158"/>
      <c r="C4" s="125" t="s">
        <v>129</v>
      </c>
      <c r="D4" s="126" t="s">
        <v>130</v>
      </c>
      <c r="E4" s="127" t="s">
        <v>90</v>
      </c>
      <c r="F4" s="125" t="s">
        <v>129</v>
      </c>
      <c r="G4" s="126" t="s">
        <v>130</v>
      </c>
      <c r="H4" s="127" t="s">
        <v>90</v>
      </c>
      <c r="I4" s="125" t="s">
        <v>129</v>
      </c>
      <c r="J4" s="126" t="s">
        <v>130</v>
      </c>
      <c r="K4" s="128" t="s">
        <v>90</v>
      </c>
    </row>
    <row r="5" spans="1:13" ht="16.5" customHeight="1">
      <c r="A5" s="1151" t="s">
        <v>131</v>
      </c>
      <c r="B5" s="129" t="s">
        <v>132</v>
      </c>
      <c r="C5" s="130">
        <v>3467</v>
      </c>
      <c r="D5" s="131">
        <v>69352</v>
      </c>
      <c r="E5" s="132">
        <v>437817</v>
      </c>
      <c r="F5" s="130">
        <v>3486</v>
      </c>
      <c r="G5" s="131">
        <v>71725</v>
      </c>
      <c r="H5" s="132">
        <v>471155</v>
      </c>
      <c r="I5" s="130">
        <v>3884</v>
      </c>
      <c r="J5" s="131">
        <v>79432</v>
      </c>
      <c r="K5" s="132">
        <v>524808</v>
      </c>
      <c r="L5" s="453"/>
      <c r="M5" s="454"/>
    </row>
    <row r="6" spans="1:13" ht="16.5" customHeight="1">
      <c r="A6" s="1152"/>
      <c r="B6" s="133" t="s">
        <v>133</v>
      </c>
      <c r="C6" s="134">
        <v>95</v>
      </c>
      <c r="D6" s="135">
        <v>571</v>
      </c>
      <c r="E6" s="136">
        <v>7173</v>
      </c>
      <c r="F6" s="134">
        <v>92</v>
      </c>
      <c r="G6" s="135">
        <v>573</v>
      </c>
      <c r="H6" s="136">
        <v>7267</v>
      </c>
      <c r="I6" s="134">
        <v>97</v>
      </c>
      <c r="J6" s="135">
        <v>583</v>
      </c>
      <c r="K6" s="136">
        <v>7457</v>
      </c>
      <c r="L6" s="455"/>
      <c r="M6" s="454"/>
    </row>
    <row r="7" spans="1:13" ht="16.5" customHeight="1">
      <c r="A7" s="1152"/>
      <c r="B7" s="133" t="s">
        <v>34</v>
      </c>
      <c r="C7" s="134">
        <v>1959</v>
      </c>
      <c r="D7" s="135">
        <v>13064</v>
      </c>
      <c r="E7" s="136">
        <v>69299</v>
      </c>
      <c r="F7" s="134">
        <v>1955</v>
      </c>
      <c r="G7" s="135">
        <v>11921</v>
      </c>
      <c r="H7" s="136">
        <v>65397</v>
      </c>
      <c r="I7" s="134">
        <v>2237</v>
      </c>
      <c r="J7" s="135">
        <v>13812</v>
      </c>
      <c r="K7" s="136">
        <v>78384</v>
      </c>
      <c r="L7" s="455"/>
      <c r="M7" s="454"/>
    </row>
    <row r="8" spans="1:13" ht="16.5" customHeight="1">
      <c r="A8" s="1152"/>
      <c r="B8" s="133" t="s">
        <v>134</v>
      </c>
      <c r="C8" s="134">
        <v>182</v>
      </c>
      <c r="D8" s="135">
        <v>883</v>
      </c>
      <c r="E8" s="136">
        <v>5077</v>
      </c>
      <c r="F8" s="134">
        <v>142</v>
      </c>
      <c r="G8" s="135">
        <v>751</v>
      </c>
      <c r="H8" s="136">
        <v>3987</v>
      </c>
      <c r="I8" s="134">
        <v>135</v>
      </c>
      <c r="J8" s="135">
        <v>630</v>
      </c>
      <c r="K8" s="136">
        <v>3349</v>
      </c>
      <c r="L8" s="455"/>
      <c r="M8" s="454"/>
    </row>
    <row r="9" spans="1:13" ht="16.5" customHeight="1">
      <c r="A9" s="1152"/>
      <c r="B9" s="133" t="s">
        <v>135</v>
      </c>
      <c r="C9" s="134">
        <v>5013</v>
      </c>
      <c r="D9" s="135">
        <v>55111</v>
      </c>
      <c r="E9" s="136">
        <v>373636</v>
      </c>
      <c r="F9" s="134">
        <v>5454</v>
      </c>
      <c r="G9" s="135">
        <v>59574</v>
      </c>
      <c r="H9" s="136">
        <v>408210</v>
      </c>
      <c r="I9" s="134">
        <v>6089</v>
      </c>
      <c r="J9" s="135">
        <v>63381</v>
      </c>
      <c r="K9" s="136">
        <v>452028</v>
      </c>
      <c r="L9" s="455"/>
      <c r="M9" s="454"/>
    </row>
    <row r="10" spans="1:13" ht="16.5" customHeight="1">
      <c r="A10" s="1152"/>
      <c r="B10" s="133" t="s">
        <v>136</v>
      </c>
      <c r="C10" s="134">
        <v>856</v>
      </c>
      <c r="D10" s="135">
        <v>8771</v>
      </c>
      <c r="E10" s="136">
        <v>69486</v>
      </c>
      <c r="F10" s="134">
        <v>702</v>
      </c>
      <c r="G10" s="135">
        <v>7092</v>
      </c>
      <c r="H10" s="136">
        <v>57439</v>
      </c>
      <c r="I10" s="134">
        <v>699</v>
      </c>
      <c r="J10" s="135">
        <v>6923</v>
      </c>
      <c r="K10" s="136">
        <v>56497</v>
      </c>
      <c r="L10" s="455"/>
      <c r="M10" s="454"/>
    </row>
    <row r="11" spans="1:13" ht="16.5" customHeight="1">
      <c r="A11" s="1152"/>
      <c r="B11" s="133" t="s">
        <v>137</v>
      </c>
      <c r="C11" s="134">
        <v>5804</v>
      </c>
      <c r="D11" s="135">
        <v>165823</v>
      </c>
      <c r="E11" s="136">
        <v>71788</v>
      </c>
      <c r="F11" s="134">
        <v>6129</v>
      </c>
      <c r="G11" s="135">
        <v>174513</v>
      </c>
      <c r="H11" s="136">
        <v>73835</v>
      </c>
      <c r="I11" s="134">
        <v>6920</v>
      </c>
      <c r="J11" s="135">
        <v>196218</v>
      </c>
      <c r="K11" s="136">
        <v>83287</v>
      </c>
      <c r="L11" s="455"/>
      <c r="M11" s="454"/>
    </row>
    <row r="12" spans="1:13" ht="16.5" customHeight="1">
      <c r="A12" s="1152"/>
      <c r="B12" s="133" t="s">
        <v>138</v>
      </c>
      <c r="C12" s="134">
        <v>1084</v>
      </c>
      <c r="D12" s="135">
        <v>14719</v>
      </c>
      <c r="E12" s="136">
        <v>111694</v>
      </c>
      <c r="F12" s="134">
        <v>1105</v>
      </c>
      <c r="G12" s="135">
        <v>12016</v>
      </c>
      <c r="H12" s="136">
        <v>91780</v>
      </c>
      <c r="I12" s="134">
        <v>1127</v>
      </c>
      <c r="J12" s="135">
        <v>11651</v>
      </c>
      <c r="K12" s="136">
        <v>91780</v>
      </c>
      <c r="L12" s="455"/>
      <c r="M12" s="454"/>
    </row>
    <row r="13" spans="1:13" ht="16.5" customHeight="1">
      <c r="A13" s="1152"/>
      <c r="B13" s="133" t="s">
        <v>139</v>
      </c>
      <c r="C13" s="134">
        <v>17</v>
      </c>
      <c r="D13" s="135">
        <v>213</v>
      </c>
      <c r="E13" s="136">
        <v>2108</v>
      </c>
      <c r="F13" s="134">
        <v>1</v>
      </c>
      <c r="G13" s="135">
        <v>7</v>
      </c>
      <c r="H13" s="136">
        <v>73</v>
      </c>
      <c r="I13" s="134">
        <v>11</v>
      </c>
      <c r="J13" s="135">
        <v>132</v>
      </c>
      <c r="K13" s="136">
        <v>1481</v>
      </c>
      <c r="L13" s="455"/>
      <c r="M13" s="454"/>
    </row>
    <row r="14" spans="1:13" ht="16.5" customHeight="1">
      <c r="A14" s="1152"/>
      <c r="B14" s="133" t="s">
        <v>414</v>
      </c>
      <c r="C14" s="134">
        <v>0</v>
      </c>
      <c r="D14" s="138">
        <v>0</v>
      </c>
      <c r="E14" s="136">
        <v>0</v>
      </c>
      <c r="F14" s="134">
        <v>0</v>
      </c>
      <c r="G14" s="138">
        <v>0</v>
      </c>
      <c r="H14" s="136">
        <v>0</v>
      </c>
      <c r="I14" s="134">
        <v>0</v>
      </c>
      <c r="J14" s="138">
        <v>0</v>
      </c>
      <c r="K14" s="136">
        <v>0</v>
      </c>
      <c r="L14" s="455"/>
      <c r="M14" s="454"/>
    </row>
    <row r="15" spans="1:13" ht="16.5" customHeight="1">
      <c r="A15" s="1152"/>
      <c r="B15" s="133" t="s">
        <v>140</v>
      </c>
      <c r="C15" s="134">
        <v>7502</v>
      </c>
      <c r="D15" s="135">
        <v>17108</v>
      </c>
      <c r="E15" s="136">
        <v>50745</v>
      </c>
      <c r="F15" s="134">
        <v>7823</v>
      </c>
      <c r="G15" s="135">
        <v>18074</v>
      </c>
      <c r="H15" s="136">
        <v>53671</v>
      </c>
      <c r="I15" s="134">
        <v>8178</v>
      </c>
      <c r="J15" s="135">
        <v>18273</v>
      </c>
      <c r="K15" s="136">
        <v>53876</v>
      </c>
      <c r="L15" s="455"/>
      <c r="M15" s="454"/>
    </row>
    <row r="16" spans="1:13" ht="16.5" customHeight="1">
      <c r="A16" s="1152"/>
      <c r="B16" s="133" t="s">
        <v>141</v>
      </c>
      <c r="C16" s="134">
        <v>355</v>
      </c>
      <c r="D16" s="135">
        <v>4242</v>
      </c>
      <c r="E16" s="136">
        <v>32169</v>
      </c>
      <c r="F16" s="134">
        <v>318</v>
      </c>
      <c r="G16" s="135">
        <v>3914</v>
      </c>
      <c r="H16" s="136">
        <v>30277</v>
      </c>
      <c r="I16" s="134">
        <v>326</v>
      </c>
      <c r="J16" s="135">
        <v>3543</v>
      </c>
      <c r="K16" s="136">
        <v>29372</v>
      </c>
      <c r="L16" s="455"/>
      <c r="M16" s="454"/>
    </row>
    <row r="17" spans="1:13" ht="16.5" customHeight="1">
      <c r="A17" s="1152"/>
      <c r="B17" s="133" t="s">
        <v>142</v>
      </c>
      <c r="C17" s="134">
        <v>11</v>
      </c>
      <c r="D17" s="138">
        <v>59</v>
      </c>
      <c r="E17" s="136">
        <v>212</v>
      </c>
      <c r="F17" s="134">
        <v>0</v>
      </c>
      <c r="G17" s="135">
        <v>0</v>
      </c>
      <c r="H17" s="136">
        <v>0</v>
      </c>
      <c r="I17" s="134">
        <v>5</v>
      </c>
      <c r="J17" s="135">
        <v>56</v>
      </c>
      <c r="K17" s="136">
        <v>1428</v>
      </c>
    </row>
    <row r="18" spans="1:13" ht="16.5" customHeight="1">
      <c r="A18" s="1152"/>
      <c r="B18" s="133" t="s">
        <v>143</v>
      </c>
      <c r="C18" s="134">
        <v>999</v>
      </c>
      <c r="D18" s="135">
        <v>29393</v>
      </c>
      <c r="E18" s="136">
        <v>254733</v>
      </c>
      <c r="F18" s="134">
        <v>1034</v>
      </c>
      <c r="G18" s="135">
        <v>30587</v>
      </c>
      <c r="H18" s="136">
        <v>266751</v>
      </c>
      <c r="I18" s="134">
        <v>972</v>
      </c>
      <c r="J18" s="135">
        <v>28437</v>
      </c>
      <c r="K18" s="136">
        <v>250735</v>
      </c>
      <c r="L18" s="455"/>
      <c r="M18" s="454"/>
    </row>
    <row r="19" spans="1:13" ht="16.5" customHeight="1">
      <c r="A19" s="1152"/>
      <c r="B19" s="133" t="s">
        <v>144</v>
      </c>
      <c r="C19" s="134">
        <v>511</v>
      </c>
      <c r="D19" s="135">
        <v>10861</v>
      </c>
      <c r="E19" s="136">
        <v>81515</v>
      </c>
      <c r="F19" s="134">
        <v>511</v>
      </c>
      <c r="G19" s="135">
        <v>11208</v>
      </c>
      <c r="H19" s="136">
        <v>84568</v>
      </c>
      <c r="I19" s="134">
        <v>491</v>
      </c>
      <c r="J19" s="135">
        <v>10332</v>
      </c>
      <c r="K19" s="136">
        <v>87110</v>
      </c>
      <c r="L19" s="455"/>
      <c r="M19" s="454"/>
    </row>
    <row r="20" spans="1:13" ht="16.5" customHeight="1">
      <c r="A20" s="1152"/>
      <c r="B20" s="133" t="s">
        <v>145</v>
      </c>
      <c r="C20" s="134">
        <v>12</v>
      </c>
      <c r="D20" s="135">
        <v>287</v>
      </c>
      <c r="E20" s="136">
        <v>2203</v>
      </c>
      <c r="F20" s="134">
        <v>45</v>
      </c>
      <c r="G20" s="135">
        <v>995</v>
      </c>
      <c r="H20" s="136">
        <v>3663</v>
      </c>
      <c r="I20" s="134">
        <v>90</v>
      </c>
      <c r="J20" s="135">
        <v>2245</v>
      </c>
      <c r="K20" s="136">
        <v>15612</v>
      </c>
      <c r="L20" s="455"/>
      <c r="M20" s="454"/>
    </row>
    <row r="21" spans="1:13" ht="16.5" customHeight="1">
      <c r="A21" s="1152"/>
      <c r="B21" s="133" t="s">
        <v>146</v>
      </c>
      <c r="C21" s="134">
        <v>21</v>
      </c>
      <c r="D21" s="138">
        <v>536</v>
      </c>
      <c r="E21" s="136">
        <v>4699</v>
      </c>
      <c r="F21" s="134">
        <v>25</v>
      </c>
      <c r="G21" s="135">
        <v>711</v>
      </c>
      <c r="H21" s="136">
        <v>6573</v>
      </c>
      <c r="I21" s="134">
        <v>55</v>
      </c>
      <c r="J21" s="135">
        <v>1546</v>
      </c>
      <c r="K21" s="136">
        <v>11467</v>
      </c>
    </row>
    <row r="22" spans="1:13" ht="16.5" customHeight="1">
      <c r="A22" s="1152"/>
      <c r="B22" s="133" t="s">
        <v>147</v>
      </c>
      <c r="C22" s="134">
        <v>691</v>
      </c>
      <c r="D22" s="135">
        <v>20244</v>
      </c>
      <c r="E22" s="136">
        <v>133420</v>
      </c>
      <c r="F22" s="134">
        <v>669</v>
      </c>
      <c r="G22" s="135">
        <v>19499</v>
      </c>
      <c r="H22" s="136">
        <v>126211</v>
      </c>
      <c r="I22" s="134">
        <v>569</v>
      </c>
      <c r="J22" s="135">
        <v>16476</v>
      </c>
      <c r="K22" s="136">
        <v>109254</v>
      </c>
      <c r="L22" s="455"/>
      <c r="M22" s="454"/>
    </row>
    <row r="23" spans="1:13" ht="16.5" customHeight="1">
      <c r="A23" s="1152"/>
      <c r="B23" s="133" t="s">
        <v>148</v>
      </c>
      <c r="C23" s="134">
        <v>0</v>
      </c>
      <c r="D23" s="138">
        <v>0</v>
      </c>
      <c r="E23" s="136">
        <v>0</v>
      </c>
      <c r="F23" s="134">
        <v>0</v>
      </c>
      <c r="G23" s="138">
        <v>0</v>
      </c>
      <c r="H23" s="136">
        <v>0</v>
      </c>
      <c r="I23" s="134">
        <v>0</v>
      </c>
      <c r="J23" s="138" t="s">
        <v>21</v>
      </c>
      <c r="K23" s="136">
        <v>0</v>
      </c>
      <c r="L23" s="455"/>
      <c r="M23" s="454"/>
    </row>
    <row r="24" spans="1:13" ht="16.5" customHeight="1">
      <c r="A24" s="1152"/>
      <c r="B24" s="133" t="s">
        <v>149</v>
      </c>
      <c r="C24" s="134">
        <v>9411</v>
      </c>
      <c r="D24" s="135" t="s">
        <v>21</v>
      </c>
      <c r="E24" s="136">
        <v>133303</v>
      </c>
      <c r="F24" s="134">
        <v>9569</v>
      </c>
      <c r="G24" s="138" t="s">
        <v>21</v>
      </c>
      <c r="H24" s="136">
        <v>134158</v>
      </c>
      <c r="I24" s="134">
        <v>10584</v>
      </c>
      <c r="J24" s="138" t="s">
        <v>21</v>
      </c>
      <c r="K24" s="136">
        <v>149355</v>
      </c>
      <c r="L24" s="456"/>
      <c r="M24" s="454"/>
    </row>
    <row r="25" spans="1:13" ht="16.5" customHeight="1">
      <c r="A25" s="1152"/>
      <c r="B25" s="133" t="s">
        <v>150</v>
      </c>
      <c r="C25" s="134">
        <v>92</v>
      </c>
      <c r="D25" s="135" t="s">
        <v>310</v>
      </c>
      <c r="E25" s="136">
        <v>2281</v>
      </c>
      <c r="F25" s="134">
        <v>97</v>
      </c>
      <c r="G25" s="138" t="s">
        <v>310</v>
      </c>
      <c r="H25" s="136">
        <v>2931</v>
      </c>
      <c r="I25" s="134">
        <v>126</v>
      </c>
      <c r="J25" s="138" t="s">
        <v>21</v>
      </c>
      <c r="K25" s="136">
        <v>4090</v>
      </c>
      <c r="L25" s="455"/>
      <c r="M25" s="454"/>
    </row>
    <row r="26" spans="1:13" ht="16.5" customHeight="1">
      <c r="A26" s="1152"/>
      <c r="B26" s="133" t="s">
        <v>151</v>
      </c>
      <c r="C26" s="134">
        <v>84</v>
      </c>
      <c r="D26" s="135" t="s">
        <v>310</v>
      </c>
      <c r="E26" s="136">
        <v>7647</v>
      </c>
      <c r="F26" s="134">
        <v>73</v>
      </c>
      <c r="G26" s="138" t="s">
        <v>310</v>
      </c>
      <c r="H26" s="136">
        <v>6560</v>
      </c>
      <c r="I26" s="134">
        <v>88</v>
      </c>
      <c r="J26" s="138" t="s">
        <v>349</v>
      </c>
      <c r="K26" s="136">
        <v>7417</v>
      </c>
      <c r="L26" s="455"/>
      <c r="M26" s="454"/>
    </row>
    <row r="27" spans="1:13" ht="16.5" customHeight="1">
      <c r="A27" s="1152"/>
      <c r="B27" s="139" t="s">
        <v>152</v>
      </c>
      <c r="C27" s="134">
        <v>28</v>
      </c>
      <c r="D27" s="138">
        <v>241</v>
      </c>
      <c r="E27" s="136">
        <v>1556</v>
      </c>
      <c r="F27" s="134">
        <v>22</v>
      </c>
      <c r="G27" s="138">
        <v>183</v>
      </c>
      <c r="H27" s="140">
        <v>1189</v>
      </c>
      <c r="I27" s="134">
        <v>23</v>
      </c>
      <c r="J27" s="138">
        <v>135</v>
      </c>
      <c r="K27" s="140">
        <v>893</v>
      </c>
      <c r="L27" s="455"/>
      <c r="M27" s="454"/>
    </row>
    <row r="28" spans="1:13" ht="16.5" customHeight="1">
      <c r="A28" s="1152"/>
      <c r="B28" s="133" t="s">
        <v>356</v>
      </c>
      <c r="C28" s="134">
        <v>0</v>
      </c>
      <c r="D28" s="135">
        <v>0</v>
      </c>
      <c r="E28" s="136">
        <v>0</v>
      </c>
      <c r="F28" s="134">
        <v>0</v>
      </c>
      <c r="G28" s="135">
        <v>0</v>
      </c>
      <c r="H28" s="136">
        <v>0</v>
      </c>
      <c r="I28" s="134">
        <v>0</v>
      </c>
      <c r="J28" s="135">
        <v>0</v>
      </c>
      <c r="K28" s="136">
        <v>0</v>
      </c>
      <c r="L28" s="455"/>
      <c r="M28" s="454"/>
    </row>
    <row r="29" spans="1:13" ht="16.5" customHeight="1">
      <c r="A29" s="1152"/>
      <c r="B29" s="133" t="s">
        <v>153</v>
      </c>
      <c r="C29" s="134">
        <v>342</v>
      </c>
      <c r="D29" s="138">
        <v>638</v>
      </c>
      <c r="E29" s="136">
        <v>2192</v>
      </c>
      <c r="F29" s="134">
        <v>418</v>
      </c>
      <c r="G29" s="138">
        <v>828</v>
      </c>
      <c r="H29" s="136">
        <v>2585</v>
      </c>
      <c r="I29" s="134">
        <v>366</v>
      </c>
      <c r="J29" s="138">
        <v>693</v>
      </c>
      <c r="K29" s="136">
        <v>2106</v>
      </c>
      <c r="L29" s="455"/>
      <c r="M29" s="454"/>
    </row>
    <row r="30" spans="1:13" ht="16.5" customHeight="1">
      <c r="A30" s="1153"/>
      <c r="B30" s="141" t="s">
        <v>154</v>
      </c>
      <c r="C30" s="142">
        <v>121</v>
      </c>
      <c r="D30" s="143">
        <v>3566</v>
      </c>
      <c r="E30" s="144">
        <v>9244</v>
      </c>
      <c r="F30" s="142">
        <v>120</v>
      </c>
      <c r="G30" s="143">
        <v>3508</v>
      </c>
      <c r="H30" s="144">
        <v>9181</v>
      </c>
      <c r="I30" s="142">
        <v>76</v>
      </c>
      <c r="J30" s="143">
        <v>2243</v>
      </c>
      <c r="K30" s="144">
        <v>5572</v>
      </c>
      <c r="L30" s="455"/>
      <c r="M30" s="454"/>
    </row>
    <row r="31" spans="1:13">
      <c r="A31" s="145" t="s">
        <v>174</v>
      </c>
      <c r="B31" s="146"/>
      <c r="C31" s="147"/>
      <c r="D31" s="148"/>
      <c r="E31" s="147"/>
      <c r="F31" s="148"/>
      <c r="G31" s="148"/>
      <c r="H31" s="148"/>
      <c r="I31" s="148"/>
      <c r="J31" s="149"/>
      <c r="K31" s="148"/>
      <c r="L31" s="455"/>
      <c r="M31" s="454"/>
    </row>
    <row r="32" spans="1:13" ht="17.25" customHeight="1">
      <c r="A32" s="150"/>
      <c r="B32" s="146"/>
      <c r="C32" s="147"/>
      <c r="D32" s="148"/>
      <c r="E32" s="147"/>
      <c r="F32" s="148"/>
      <c r="G32" s="148"/>
      <c r="H32" s="148"/>
      <c r="I32" s="148"/>
      <c r="J32" s="149"/>
      <c r="K32" s="148"/>
      <c r="L32" s="455"/>
      <c r="M32" s="454"/>
    </row>
    <row r="33" spans="1:13" ht="17.25" customHeight="1">
      <c r="A33" s="462"/>
      <c r="B33" s="458"/>
      <c r="C33" s="459"/>
      <c r="D33" s="460"/>
      <c r="E33" s="459"/>
      <c r="F33" s="460"/>
      <c r="G33" s="460"/>
      <c r="H33" s="460"/>
      <c r="I33" s="460"/>
      <c r="J33" s="461"/>
      <c r="K33" s="460"/>
      <c r="L33" s="455"/>
      <c r="M33" s="454"/>
    </row>
    <row r="34" spans="1:13" ht="11.15" customHeight="1">
      <c r="B34" s="457"/>
      <c r="C34" s="463"/>
      <c r="D34" s="463"/>
      <c r="E34" s="463"/>
      <c r="F34" s="463"/>
      <c r="G34" s="463"/>
      <c r="H34" s="463"/>
      <c r="I34" s="463"/>
      <c r="J34" s="463"/>
      <c r="K34" s="463"/>
    </row>
    <row r="35" spans="1:13" ht="9" customHeight="1">
      <c r="C35" s="464"/>
      <c r="D35" s="464"/>
      <c r="E35" s="465"/>
      <c r="F35" s="464"/>
      <c r="G35" s="464"/>
      <c r="H35" s="465"/>
      <c r="I35" s="432"/>
      <c r="J35" s="432"/>
      <c r="K35" s="466"/>
    </row>
    <row r="36" spans="1:13" ht="9" customHeight="1"/>
    <row r="37" spans="1:13" ht="9" customHeight="1"/>
    <row r="38" spans="1:13" ht="9" customHeight="1"/>
    <row r="39" spans="1:13" ht="9" customHeight="1"/>
  </sheetData>
  <mergeCells count="6">
    <mergeCell ref="A5:A30"/>
    <mergeCell ref="I2:K2"/>
    <mergeCell ref="A3:B4"/>
    <mergeCell ref="C3:E3"/>
    <mergeCell ref="F3:H3"/>
    <mergeCell ref="I3:K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5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CD05-BB19-4FB1-A16D-8A7BC28E2C7D}">
  <dimension ref="A2:M30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.58203125" style="11" customWidth="1"/>
    <col min="2" max="2" width="30.75" style="11" customWidth="1"/>
    <col min="3" max="4" width="9.58203125" style="530" customWidth="1"/>
    <col min="5" max="5" width="9.58203125" style="531" customWidth="1"/>
    <col min="6" max="7" width="9.58203125" style="530" customWidth="1"/>
    <col min="8" max="8" width="9.58203125" style="531" customWidth="1"/>
    <col min="9" max="10" width="9.58203125" style="11" customWidth="1"/>
    <col min="11" max="11" width="9.58203125" style="532" customWidth="1"/>
    <col min="12" max="16384" width="9" style="11"/>
  </cols>
  <sheetData>
    <row r="2" spans="1:13" s="6" customFormat="1" ht="15" customHeight="1">
      <c r="A2" s="28" t="s">
        <v>348</v>
      </c>
      <c r="B2" s="28"/>
      <c r="C2" s="28"/>
      <c r="D2" s="28" t="s">
        <v>342</v>
      </c>
      <c r="E2" s="28"/>
      <c r="F2" s="28"/>
      <c r="G2" s="28"/>
      <c r="H2" s="28"/>
      <c r="I2" s="28"/>
      <c r="J2" s="28"/>
      <c r="K2" s="28"/>
    </row>
    <row r="3" spans="1:13" s="592" customFormat="1" ht="11.25" customHeight="1" thickBot="1">
      <c r="A3" s="405"/>
      <c r="B3" s="405"/>
      <c r="C3" s="405"/>
      <c r="D3" s="405"/>
      <c r="E3" s="123"/>
      <c r="F3" s="405"/>
      <c r="G3" s="405"/>
      <c r="H3" s="124"/>
      <c r="I3" s="1154" t="s">
        <v>128</v>
      </c>
      <c r="J3" s="1154"/>
      <c r="K3" s="1154"/>
    </row>
    <row r="4" spans="1:13" s="517" customFormat="1" ht="14.25" customHeight="1">
      <c r="A4" s="1155" t="s">
        <v>55</v>
      </c>
      <c r="B4" s="1169"/>
      <c r="C4" s="1159" t="s">
        <v>382</v>
      </c>
      <c r="D4" s="1160"/>
      <c r="E4" s="1161"/>
      <c r="F4" s="1162" t="s">
        <v>379</v>
      </c>
      <c r="G4" s="1160"/>
      <c r="H4" s="1161"/>
      <c r="I4" s="1162" t="s">
        <v>413</v>
      </c>
      <c r="J4" s="1160"/>
      <c r="K4" s="1161"/>
    </row>
    <row r="5" spans="1:13" ht="14.25" customHeight="1">
      <c r="A5" s="1157"/>
      <c r="B5" s="1170"/>
      <c r="C5" s="125" t="s">
        <v>129</v>
      </c>
      <c r="D5" s="126" t="s">
        <v>130</v>
      </c>
      <c r="E5" s="127" t="s">
        <v>90</v>
      </c>
      <c r="F5" s="125" t="s">
        <v>129</v>
      </c>
      <c r="G5" s="126" t="s">
        <v>130</v>
      </c>
      <c r="H5" s="127" t="s">
        <v>90</v>
      </c>
      <c r="I5" s="125" t="s">
        <v>129</v>
      </c>
      <c r="J5" s="126" t="s">
        <v>130</v>
      </c>
      <c r="K5" s="128" t="s">
        <v>90</v>
      </c>
    </row>
    <row r="6" spans="1:13" ht="17.25" customHeight="1">
      <c r="A6" s="1152" t="s">
        <v>331</v>
      </c>
      <c r="B6" s="146" t="s">
        <v>155</v>
      </c>
      <c r="C6" s="134">
        <v>1</v>
      </c>
      <c r="D6" s="138">
        <v>1</v>
      </c>
      <c r="E6" s="136">
        <v>10</v>
      </c>
      <c r="F6" s="134">
        <v>0</v>
      </c>
      <c r="G6" s="138">
        <v>0</v>
      </c>
      <c r="H6" s="136">
        <v>0</v>
      </c>
      <c r="I6" s="134">
        <v>0</v>
      </c>
      <c r="J6" s="138">
        <v>0</v>
      </c>
      <c r="K6" s="136">
        <v>0</v>
      </c>
      <c r="L6" s="518"/>
      <c r="M6" s="519"/>
    </row>
    <row r="7" spans="1:13" ht="17.25" customHeight="1">
      <c r="A7" s="1152"/>
      <c r="B7" s="146" t="s">
        <v>156</v>
      </c>
      <c r="C7" s="134">
        <v>351</v>
      </c>
      <c r="D7" s="138">
        <v>1641</v>
      </c>
      <c r="E7" s="136">
        <v>9145</v>
      </c>
      <c r="F7" s="134">
        <v>393</v>
      </c>
      <c r="G7" s="138">
        <v>1854</v>
      </c>
      <c r="H7" s="136">
        <v>10054</v>
      </c>
      <c r="I7" s="134">
        <v>453</v>
      </c>
      <c r="J7" s="138">
        <v>1995</v>
      </c>
      <c r="K7" s="136">
        <v>10381</v>
      </c>
      <c r="L7" s="518"/>
      <c r="M7" s="519"/>
    </row>
    <row r="8" spans="1:13" ht="17.25" customHeight="1">
      <c r="A8" s="1152"/>
      <c r="B8" s="146" t="s">
        <v>157</v>
      </c>
      <c r="C8" s="134">
        <v>110</v>
      </c>
      <c r="D8" s="135">
        <v>601</v>
      </c>
      <c r="E8" s="137">
        <v>3345</v>
      </c>
      <c r="F8" s="134">
        <v>124</v>
      </c>
      <c r="G8" s="135">
        <v>615</v>
      </c>
      <c r="H8" s="137">
        <v>3541</v>
      </c>
      <c r="I8" s="134">
        <v>103</v>
      </c>
      <c r="J8" s="135">
        <v>507</v>
      </c>
      <c r="K8" s="137">
        <v>2850</v>
      </c>
      <c r="L8" s="518"/>
      <c r="M8" s="519"/>
    </row>
    <row r="9" spans="1:13" ht="17.25" customHeight="1">
      <c r="A9" s="1152"/>
      <c r="B9" s="146" t="s">
        <v>158</v>
      </c>
      <c r="C9" s="134">
        <v>442</v>
      </c>
      <c r="D9" s="138">
        <v>2842</v>
      </c>
      <c r="E9" s="136">
        <v>14679</v>
      </c>
      <c r="F9" s="134">
        <v>408</v>
      </c>
      <c r="G9" s="138">
        <v>2646</v>
      </c>
      <c r="H9" s="136">
        <v>13642</v>
      </c>
      <c r="I9" s="134">
        <v>362</v>
      </c>
      <c r="J9" s="138">
        <v>2212</v>
      </c>
      <c r="K9" s="136">
        <v>11901</v>
      </c>
      <c r="L9" s="518"/>
      <c r="M9" s="519"/>
    </row>
    <row r="10" spans="1:13" ht="17.25" customHeight="1">
      <c r="A10" s="1152"/>
      <c r="B10" s="146" t="s">
        <v>159</v>
      </c>
      <c r="C10" s="134">
        <v>0</v>
      </c>
      <c r="D10" s="135">
        <v>0</v>
      </c>
      <c r="E10" s="137">
        <v>0</v>
      </c>
      <c r="F10" s="134">
        <v>0</v>
      </c>
      <c r="G10" s="135">
        <v>0</v>
      </c>
      <c r="H10" s="137">
        <v>0</v>
      </c>
      <c r="I10" s="134">
        <v>0</v>
      </c>
      <c r="J10" s="135">
        <v>0</v>
      </c>
      <c r="K10" s="137">
        <v>0</v>
      </c>
      <c r="L10" s="518"/>
      <c r="M10" s="519"/>
    </row>
    <row r="11" spans="1:13" ht="17.25" customHeight="1">
      <c r="A11" s="1152"/>
      <c r="B11" s="146" t="s">
        <v>160</v>
      </c>
      <c r="C11" s="134">
        <v>91</v>
      </c>
      <c r="D11" s="135">
        <v>1345</v>
      </c>
      <c r="E11" s="137">
        <v>5370</v>
      </c>
      <c r="F11" s="134">
        <v>58</v>
      </c>
      <c r="G11" s="135">
        <v>844</v>
      </c>
      <c r="H11" s="137">
        <v>3474</v>
      </c>
      <c r="I11" s="134">
        <v>82</v>
      </c>
      <c r="J11" s="135">
        <v>1225</v>
      </c>
      <c r="K11" s="137">
        <v>4833</v>
      </c>
      <c r="L11" s="518"/>
      <c r="M11" s="519"/>
    </row>
    <row r="12" spans="1:13" ht="17.25" customHeight="1">
      <c r="A12" s="1152"/>
      <c r="B12" s="146" t="s">
        <v>161</v>
      </c>
      <c r="C12" s="134">
        <v>1992</v>
      </c>
      <c r="D12" s="138">
        <v>58391</v>
      </c>
      <c r="E12" s="136">
        <v>11249</v>
      </c>
      <c r="F12" s="134">
        <v>2198</v>
      </c>
      <c r="G12" s="138">
        <v>64155</v>
      </c>
      <c r="H12" s="136">
        <v>13110</v>
      </c>
      <c r="I12" s="134">
        <v>2221</v>
      </c>
      <c r="J12" s="138">
        <v>65393</v>
      </c>
      <c r="K12" s="136">
        <v>13582</v>
      </c>
      <c r="L12" s="518"/>
      <c r="M12" s="519"/>
    </row>
    <row r="13" spans="1:13" s="521" customFormat="1" ht="17.25" customHeight="1">
      <c r="A13" s="1152"/>
      <c r="B13" s="520" t="s">
        <v>162</v>
      </c>
      <c r="C13" s="153">
        <v>2472</v>
      </c>
      <c r="D13" s="152" t="s">
        <v>310</v>
      </c>
      <c r="E13" s="154">
        <v>11171</v>
      </c>
      <c r="F13" s="153">
        <v>2662</v>
      </c>
      <c r="G13" s="152" t="s">
        <v>310</v>
      </c>
      <c r="H13" s="154">
        <v>11940</v>
      </c>
      <c r="I13" s="153">
        <v>2617</v>
      </c>
      <c r="J13" s="152" t="s">
        <v>21</v>
      </c>
      <c r="K13" s="154">
        <v>11815</v>
      </c>
      <c r="L13" s="518"/>
      <c r="M13" s="519"/>
    </row>
    <row r="14" spans="1:13" ht="18.75" customHeight="1">
      <c r="A14" s="1153"/>
      <c r="B14" s="522" t="s">
        <v>46</v>
      </c>
      <c r="C14" s="155">
        <v>44116</v>
      </c>
      <c r="D14" s="156">
        <v>480503</v>
      </c>
      <c r="E14" s="157">
        <v>1918966</v>
      </c>
      <c r="F14" s="155">
        <v>45633</v>
      </c>
      <c r="G14" s="156">
        <v>497793</v>
      </c>
      <c r="H14" s="157">
        <v>1963222</v>
      </c>
      <c r="I14" s="155">
        <v>48986</v>
      </c>
      <c r="J14" s="156">
        <v>528073</v>
      </c>
      <c r="K14" s="157">
        <v>2082720</v>
      </c>
      <c r="L14" s="518"/>
      <c r="M14" s="519"/>
    </row>
    <row r="15" spans="1:13" ht="17.25" customHeight="1">
      <c r="A15" s="1151" t="s">
        <v>163</v>
      </c>
      <c r="B15" s="523" t="s">
        <v>164</v>
      </c>
      <c r="C15" s="130">
        <v>1112</v>
      </c>
      <c r="D15" s="131">
        <v>32194</v>
      </c>
      <c r="E15" s="132">
        <v>282449</v>
      </c>
      <c r="F15" s="130">
        <v>1160</v>
      </c>
      <c r="G15" s="131">
        <v>33368</v>
      </c>
      <c r="H15" s="132">
        <v>296632</v>
      </c>
      <c r="I15" s="130">
        <v>1055</v>
      </c>
      <c r="J15" s="131">
        <v>30070</v>
      </c>
      <c r="K15" s="132">
        <v>274857</v>
      </c>
      <c r="L15" s="518"/>
      <c r="M15" s="519"/>
    </row>
    <row r="16" spans="1:13" ht="17.25" customHeight="1">
      <c r="A16" s="1152"/>
      <c r="B16" s="524" t="s">
        <v>165</v>
      </c>
      <c r="C16" s="134">
        <v>1406</v>
      </c>
      <c r="D16" s="135">
        <v>40054</v>
      </c>
      <c r="E16" s="136">
        <v>384184</v>
      </c>
      <c r="F16" s="134">
        <v>1363</v>
      </c>
      <c r="G16" s="135">
        <v>39446</v>
      </c>
      <c r="H16" s="604">
        <v>378746</v>
      </c>
      <c r="I16" s="134">
        <v>1346</v>
      </c>
      <c r="J16" s="135">
        <v>38898</v>
      </c>
      <c r="K16" s="136">
        <v>389398</v>
      </c>
      <c r="L16" s="518"/>
      <c r="M16" s="519"/>
    </row>
    <row r="17" spans="1:13" s="521" customFormat="1" ht="17.25" customHeight="1">
      <c r="A17" s="1152"/>
      <c r="B17" s="524" t="s">
        <v>166</v>
      </c>
      <c r="C17" s="134">
        <v>134</v>
      </c>
      <c r="D17" s="135">
        <v>3896</v>
      </c>
      <c r="E17" s="136">
        <v>46944</v>
      </c>
      <c r="F17" s="134">
        <v>158</v>
      </c>
      <c r="G17" s="135">
        <v>4646</v>
      </c>
      <c r="H17" s="136">
        <v>56922</v>
      </c>
      <c r="I17" s="134">
        <v>155</v>
      </c>
      <c r="J17" s="135">
        <v>4619</v>
      </c>
      <c r="K17" s="136">
        <v>57822</v>
      </c>
    </row>
    <row r="18" spans="1:13" s="521" customFormat="1" ht="17.25" customHeight="1">
      <c r="A18" s="1152"/>
      <c r="B18" s="524" t="s">
        <v>167</v>
      </c>
      <c r="C18" s="134">
        <v>134</v>
      </c>
      <c r="D18" s="138" t="s">
        <v>21</v>
      </c>
      <c r="E18" s="136">
        <v>2729</v>
      </c>
      <c r="F18" s="134">
        <v>158</v>
      </c>
      <c r="G18" s="135" t="s">
        <v>310</v>
      </c>
      <c r="H18" s="136">
        <v>2593</v>
      </c>
      <c r="I18" s="134">
        <v>155</v>
      </c>
      <c r="J18" s="135" t="s">
        <v>21</v>
      </c>
      <c r="K18" s="136">
        <v>2693</v>
      </c>
    </row>
    <row r="19" spans="1:13" ht="18.75" customHeight="1">
      <c r="A19" s="1153"/>
      <c r="B19" s="525" t="s">
        <v>46</v>
      </c>
      <c r="C19" s="605">
        <v>2786</v>
      </c>
      <c r="D19" s="606">
        <v>76144</v>
      </c>
      <c r="E19" s="607">
        <v>716306</v>
      </c>
      <c r="F19" s="605">
        <v>2839</v>
      </c>
      <c r="G19" s="606">
        <v>77460</v>
      </c>
      <c r="H19" s="607">
        <v>734893</v>
      </c>
      <c r="I19" s="605">
        <v>2711</v>
      </c>
      <c r="J19" s="606">
        <v>73587</v>
      </c>
      <c r="K19" s="607">
        <v>724770</v>
      </c>
      <c r="L19" s="518"/>
      <c r="M19" s="519"/>
    </row>
    <row r="20" spans="1:13" ht="17.25" customHeight="1">
      <c r="A20" s="1163" t="s">
        <v>168</v>
      </c>
      <c r="B20" s="523" t="s">
        <v>169</v>
      </c>
      <c r="C20" s="130">
        <v>5443</v>
      </c>
      <c r="D20" s="131" t="s">
        <v>310</v>
      </c>
      <c r="E20" s="132">
        <v>65738</v>
      </c>
      <c r="F20" s="130">
        <v>5484</v>
      </c>
      <c r="G20" s="131" t="s">
        <v>310</v>
      </c>
      <c r="H20" s="132">
        <v>68176</v>
      </c>
      <c r="I20" s="130">
        <v>5757</v>
      </c>
      <c r="J20" s="131" t="s">
        <v>310</v>
      </c>
      <c r="K20" s="132">
        <v>72406</v>
      </c>
      <c r="L20" s="518"/>
      <c r="M20" s="519"/>
    </row>
    <row r="21" spans="1:13" s="521" customFormat="1" ht="17.25" customHeight="1">
      <c r="A21" s="1164"/>
      <c r="B21" s="524" t="s">
        <v>170</v>
      </c>
      <c r="C21" s="134">
        <v>313</v>
      </c>
      <c r="D21" s="135" t="s">
        <v>310</v>
      </c>
      <c r="E21" s="136">
        <v>9985</v>
      </c>
      <c r="F21" s="134">
        <v>346</v>
      </c>
      <c r="G21" s="135" t="s">
        <v>310</v>
      </c>
      <c r="H21" s="136">
        <v>12744</v>
      </c>
      <c r="I21" s="134">
        <v>360</v>
      </c>
      <c r="J21" s="135" t="s">
        <v>310</v>
      </c>
      <c r="K21" s="136">
        <v>12864</v>
      </c>
      <c r="L21" s="518"/>
      <c r="M21" s="519"/>
    </row>
    <row r="22" spans="1:13" ht="17.25" customHeight="1">
      <c r="A22" s="1164"/>
      <c r="B22" s="524" t="s">
        <v>171</v>
      </c>
      <c r="C22" s="134">
        <v>45423</v>
      </c>
      <c r="D22" s="135" t="s">
        <v>310</v>
      </c>
      <c r="E22" s="136">
        <v>2034</v>
      </c>
      <c r="F22" s="134">
        <v>47618</v>
      </c>
      <c r="G22" s="135" t="s">
        <v>310</v>
      </c>
      <c r="H22" s="136">
        <v>2200</v>
      </c>
      <c r="I22" s="134">
        <v>50757</v>
      </c>
      <c r="J22" s="135" t="s">
        <v>310</v>
      </c>
      <c r="K22" s="136">
        <v>2565</v>
      </c>
      <c r="L22" s="518"/>
      <c r="M22" s="519"/>
    </row>
    <row r="23" spans="1:13" ht="17.25" customHeight="1">
      <c r="A23" s="1165"/>
      <c r="B23" s="526" t="s">
        <v>172</v>
      </c>
      <c r="C23" s="142">
        <v>1661</v>
      </c>
      <c r="D23" s="158">
        <v>43406</v>
      </c>
      <c r="E23" s="144">
        <v>34007</v>
      </c>
      <c r="F23" s="142">
        <v>1651</v>
      </c>
      <c r="G23" s="158">
        <v>42393</v>
      </c>
      <c r="H23" s="144">
        <v>33595</v>
      </c>
      <c r="I23" s="142">
        <v>1618</v>
      </c>
      <c r="J23" s="158">
        <v>41147</v>
      </c>
      <c r="K23" s="144">
        <v>33687</v>
      </c>
      <c r="L23" s="518"/>
      <c r="M23" s="519"/>
    </row>
    <row r="24" spans="1:13" ht="21" customHeight="1">
      <c r="A24" s="1166" t="s">
        <v>173</v>
      </c>
      <c r="B24" s="1167"/>
      <c r="C24" s="159">
        <v>99742</v>
      </c>
      <c r="D24" s="160">
        <v>600052</v>
      </c>
      <c r="E24" s="157">
        <v>2747036</v>
      </c>
      <c r="F24" s="159">
        <v>103571</v>
      </c>
      <c r="G24" s="160">
        <v>617646</v>
      </c>
      <c r="H24" s="157">
        <v>2814830</v>
      </c>
      <c r="I24" s="159">
        <v>110189</v>
      </c>
      <c r="J24" s="160">
        <v>642807</v>
      </c>
      <c r="K24" s="157">
        <v>2929012</v>
      </c>
      <c r="L24" s="518"/>
      <c r="M24" s="519"/>
    </row>
    <row r="25" spans="1:13" ht="12" customHeight="1">
      <c r="A25" s="1168" t="s">
        <v>174</v>
      </c>
      <c r="B25" s="1168"/>
      <c r="C25" s="151"/>
      <c r="D25" s="151"/>
      <c r="E25" s="151"/>
      <c r="F25" s="151"/>
      <c r="G25" s="151"/>
      <c r="H25" s="151"/>
      <c r="I25" s="151"/>
      <c r="J25" s="151"/>
      <c r="K25" s="151"/>
    </row>
    <row r="26" spans="1:13" ht="9" customHeight="1">
      <c r="C26" s="527"/>
      <c r="D26" s="527"/>
      <c r="E26" s="528"/>
      <c r="F26" s="527"/>
      <c r="G26" s="527"/>
      <c r="H26" s="528"/>
      <c r="I26" s="6"/>
      <c r="J26" s="6"/>
      <c r="K26" s="529"/>
    </row>
    <row r="27" spans="1:13" ht="9" customHeight="1"/>
    <row r="28" spans="1:13" ht="9" customHeight="1"/>
    <row r="29" spans="1:13" ht="9" customHeight="1"/>
    <row r="30" spans="1:13" ht="9" customHeight="1"/>
  </sheetData>
  <mergeCells count="10">
    <mergeCell ref="A15:A19"/>
    <mergeCell ref="A20:A23"/>
    <mergeCell ref="A24:B24"/>
    <mergeCell ref="A25:B25"/>
    <mergeCell ref="I3:K3"/>
    <mergeCell ref="A4:B5"/>
    <mergeCell ref="C4:E4"/>
    <mergeCell ref="F4:H4"/>
    <mergeCell ref="I4:K4"/>
    <mergeCell ref="A6:A1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2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社会保障</vt:lpstr>
      <vt:lpstr>39</vt:lpstr>
      <vt:lpstr>40</vt:lpstr>
      <vt:lpstr>41 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'39'!Print_Area</vt:lpstr>
      <vt:lpstr>'40'!Print_Area</vt:lpstr>
      <vt:lpstr>'41 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2021-10-20T00:24:30Z</dcterms:created>
  <dcterms:modified xsi:type="dcterms:W3CDTF">2025-11-12T01:27:28Z</dcterms:modified>
</cp:coreProperties>
</file>