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n1pfl1\☆土木課\★河川係★\016 雨水貯留施設等補助関係（R05～）\"/>
    </mc:Choice>
  </mc:AlternateContent>
  <xr:revisionPtr revIDLastSave="0" documentId="13_ncr:1_{2488AEA0-EF15-46E9-B5CB-7B550813339C}" xr6:coauthVersionLast="47" xr6:coauthVersionMax="47" xr10:uidLastSave="{00000000-0000-0000-0000-000000000000}"/>
  <bookViews>
    <workbookView xWindow="3735" yWindow="1110" windowWidth="22920" windowHeight="13725" xr2:uid="{A589CEDA-55CC-4177-80A7-931C35741B33}"/>
  </bookViews>
  <sheets>
    <sheet name="建築住宅課申請用" sheetId="5" r:id="rId1"/>
    <sheet name="土木課申請用" sheetId="4" r:id="rId2"/>
  </sheets>
  <definedNames>
    <definedName name="_xlnm.Print_Area" localSheetId="0">建築住宅課申請用!$A$1:$P$66</definedName>
    <definedName name="_xlnm.Print_Area" localSheetId="1">土木課申請用!$A$1:$P$74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5" l="1"/>
  <c r="M65" i="5"/>
  <c r="L65" i="5"/>
  <c r="K65" i="5"/>
  <c r="J65" i="5"/>
  <c r="H65" i="5"/>
  <c r="G65" i="5"/>
  <c r="F65" i="5"/>
  <c r="E65" i="5"/>
  <c r="D65" i="5"/>
  <c r="B65" i="5"/>
  <c r="O64" i="5"/>
  <c r="P64" i="5" s="1"/>
  <c r="O63" i="5"/>
  <c r="P63" i="5" s="1"/>
  <c r="O62" i="5"/>
  <c r="P62" i="5" s="1"/>
  <c r="O61" i="5"/>
  <c r="P61" i="5" s="1"/>
  <c r="O60" i="5"/>
  <c r="P60" i="5" s="1"/>
  <c r="P59" i="5"/>
  <c r="O59" i="5"/>
  <c r="O58" i="5"/>
  <c r="P58" i="5" s="1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D65" i="4"/>
  <c r="D74" i="4" s="1"/>
  <c r="N65" i="4"/>
  <c r="N74" i="4" s="1"/>
  <c r="M65" i="4"/>
  <c r="M74" i="4" s="1"/>
  <c r="L65" i="4"/>
  <c r="L74" i="4" s="1"/>
  <c r="K65" i="4"/>
  <c r="K74" i="4" s="1"/>
  <c r="J65" i="4"/>
  <c r="J74" i="4" s="1"/>
  <c r="H65" i="4"/>
  <c r="H74" i="4" s="1"/>
  <c r="G65" i="4"/>
  <c r="G74" i="4" s="1"/>
  <c r="F65" i="4"/>
  <c r="F74" i="4" s="1"/>
  <c r="E65" i="4"/>
  <c r="B65" i="4"/>
  <c r="O64" i="4"/>
  <c r="P64" i="4" s="1"/>
  <c r="O63" i="4"/>
  <c r="P63" i="4" s="1"/>
  <c r="O62" i="4"/>
  <c r="P62" i="4" s="1"/>
  <c r="O61" i="4"/>
  <c r="P61" i="4" s="1"/>
  <c r="O60" i="4"/>
  <c r="P60" i="4" s="1"/>
  <c r="O59" i="4"/>
  <c r="P59" i="4" s="1"/>
  <c r="O58" i="4"/>
  <c r="P58" i="4" s="1"/>
  <c r="O57" i="4"/>
  <c r="P57" i="4" s="1"/>
  <c r="O56" i="4"/>
  <c r="P56" i="4" s="1"/>
  <c r="O55" i="4"/>
  <c r="P55" i="4" s="1"/>
  <c r="O54" i="4"/>
  <c r="P54" i="4" s="1"/>
  <c r="O53" i="4"/>
  <c r="P53" i="4" s="1"/>
  <c r="O52" i="4"/>
  <c r="P52" i="4" s="1"/>
  <c r="O51" i="4"/>
  <c r="P51" i="4" s="1"/>
  <c r="O50" i="4"/>
  <c r="P50" i="4" s="1"/>
  <c r="O49" i="4"/>
  <c r="P49" i="4" s="1"/>
  <c r="O65" i="5" l="1"/>
  <c r="P65" i="5" s="1"/>
  <c r="O65" i="4"/>
  <c r="P65" i="4" s="1"/>
  <c r="E74" i="4"/>
  <c r="O7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49" authorId="0" shapeId="0" xr:uid="{07AF5929-BFFD-40D1-8CA7-AED8E7F003EB}">
      <text>
        <r>
          <rPr>
            <sz val="11"/>
            <color indexed="81"/>
            <rFont val="游ゴシック Light"/>
            <family val="3"/>
            <charset val="128"/>
          </rPr>
          <t xml:space="preserve">1基×40㎡+1ｍ×20㎡
</t>
        </r>
      </text>
    </comment>
    <comment ref="O53" authorId="0" shapeId="0" xr:uid="{861E5DBA-3F9B-4D65-A9F8-4CAF695F40E6}">
      <text>
        <r>
          <rPr>
            <sz val="11"/>
            <color indexed="81"/>
            <rFont val="游ゴシック Light"/>
            <family val="3"/>
            <charset val="128"/>
          </rPr>
          <t xml:space="preserve">1基×40㎡+1ｍ×20㎡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49" authorId="0" shapeId="0" xr:uid="{4C2A19CA-F193-483D-A7E4-62880FE5D5F8}">
      <text>
        <r>
          <rPr>
            <sz val="11"/>
            <color indexed="81"/>
            <rFont val="游ゴシック Light"/>
            <family val="3"/>
            <charset val="128"/>
          </rPr>
          <t xml:space="preserve">1基×40㎡+1ｍ×20㎡
</t>
        </r>
      </text>
    </comment>
    <comment ref="O53" authorId="0" shapeId="0" xr:uid="{10B61C0F-4431-4694-9356-0E8946B913DF}">
      <text>
        <r>
          <rPr>
            <sz val="11"/>
            <color indexed="81"/>
            <rFont val="游ゴシック Light"/>
            <family val="3"/>
            <charset val="128"/>
          </rPr>
          <t xml:space="preserve">1基×40㎡+1ｍ×20㎡
</t>
        </r>
      </text>
    </comment>
  </commentList>
</comments>
</file>

<file path=xl/sharedStrings.xml><?xml version="1.0" encoding="utf-8"?>
<sst xmlns="http://schemas.openxmlformats.org/spreadsheetml/2006/main" count="101" uniqueCount="49">
  <si>
    <t>Φ75</t>
  </si>
  <si>
    <t>Φ100</t>
  </si>
  <si>
    <t>Φ125</t>
  </si>
  <si>
    <t>Φ150</t>
  </si>
  <si>
    <t>Φ200</t>
  </si>
  <si>
    <t>Φ250</t>
  </si>
  <si>
    <t>Φ300</t>
  </si>
  <si>
    <t>～35</t>
  </si>
  <si>
    <t>～40</t>
  </si>
  <si>
    <t>～45</t>
  </si>
  <si>
    <t>～50</t>
  </si>
  <si>
    <t>～60</t>
  </si>
  <si>
    <t>計</t>
    <rPh sb="0" eb="1">
      <t>ケイ</t>
    </rPh>
    <phoneticPr fontId="1"/>
  </si>
  <si>
    <t>～19</t>
    <phoneticPr fontId="1"/>
  </si>
  <si>
    <t>～20</t>
    <phoneticPr fontId="1"/>
  </si>
  <si>
    <t>～21</t>
    <phoneticPr fontId="1"/>
  </si>
  <si>
    <t>～22</t>
    <phoneticPr fontId="1"/>
  </si>
  <si>
    <t>～24</t>
    <phoneticPr fontId="1"/>
  </si>
  <si>
    <t>雨水浸透管設置延長（ｍ）</t>
    <rPh sb="0" eb="2">
      <t>ウスイ</t>
    </rPh>
    <rPh sb="4" eb="5">
      <t>カン</t>
    </rPh>
    <rPh sb="5" eb="7">
      <t>セッチ</t>
    </rPh>
    <rPh sb="7" eb="9">
      <t>エンチョウ</t>
    </rPh>
    <phoneticPr fontId="1"/>
  </si>
  <si>
    <t>管口径
（㎜）</t>
    <rPh sb="0" eb="1">
      <t>カン</t>
    </rPh>
    <rPh sb="1" eb="3">
      <t>コウケイ</t>
    </rPh>
    <phoneticPr fontId="1"/>
  </si>
  <si>
    <t>雨水浸透ます</t>
    <rPh sb="0" eb="2">
      <t>ウスイ</t>
    </rPh>
    <rPh sb="2" eb="4">
      <t>シントウ</t>
    </rPh>
    <phoneticPr fontId="1"/>
  </si>
  <si>
    <t>雨水浸透管</t>
    <rPh sb="0" eb="2">
      <t>ウスイ</t>
    </rPh>
    <rPh sb="4" eb="5">
      <t>カン</t>
    </rPh>
    <phoneticPr fontId="1"/>
  </si>
  <si>
    <t>入力箇所：</t>
    <phoneticPr fontId="1"/>
  </si>
  <si>
    <t>Φ350</t>
    <phoneticPr fontId="1"/>
  </si>
  <si>
    <t>ます口径・
内法（㎜）</t>
    <rPh sb="6" eb="8">
      <t>ナイホウ</t>
    </rPh>
    <phoneticPr fontId="1"/>
  </si>
  <si>
    <t>上限額
（円/ｍ）</t>
    <rPh sb="0" eb="2">
      <t>ジョウゲン</t>
    </rPh>
    <rPh sb="2" eb="3">
      <t>ガク</t>
    </rPh>
    <rPh sb="5" eb="6">
      <t>エン</t>
    </rPh>
    <phoneticPr fontId="1"/>
  </si>
  <si>
    <t>設置延長×
上限額（円）</t>
    <rPh sb="0" eb="2">
      <t>セッチ</t>
    </rPh>
    <rPh sb="2" eb="4">
      <t>エンチョウ</t>
    </rPh>
    <rPh sb="6" eb="9">
      <t>ジョウゲンガク</t>
    </rPh>
    <rPh sb="10" eb="11">
      <t>エン</t>
    </rPh>
    <phoneticPr fontId="1"/>
  </si>
  <si>
    <t>設置数×
上限額（円）</t>
    <rPh sb="0" eb="2">
      <t>セッチ</t>
    </rPh>
    <rPh sb="2" eb="3">
      <t>スウ</t>
    </rPh>
    <rPh sb="5" eb="8">
      <t>ジョウゲンガク</t>
    </rPh>
    <rPh sb="9" eb="10">
      <t>エン</t>
    </rPh>
    <phoneticPr fontId="1"/>
  </si>
  <si>
    <t>対応屋根面積（㎡/基）</t>
    <rPh sb="0" eb="2">
      <t>タイオウ</t>
    </rPh>
    <rPh sb="2" eb="4">
      <t>ヤネ</t>
    </rPh>
    <rPh sb="4" eb="6">
      <t>メンセキ</t>
    </rPh>
    <rPh sb="9" eb="10">
      <t>キ</t>
    </rPh>
    <phoneticPr fontId="1"/>
  </si>
  <si>
    <t>対応屋根面積（㎡/ｍ）</t>
    <rPh sb="0" eb="2">
      <t>タイオウ</t>
    </rPh>
    <rPh sb="2" eb="4">
      <t>ヤネ</t>
    </rPh>
    <rPh sb="4" eb="6">
      <t>メンセキ</t>
    </rPh>
    <phoneticPr fontId="1"/>
  </si>
  <si>
    <t>雨水浸透ます設置数（基）</t>
    <rPh sb="0" eb="2">
      <t>ウスイ</t>
    </rPh>
    <rPh sb="2" eb="4">
      <t>シントウ</t>
    </rPh>
    <rPh sb="6" eb="8">
      <t>セッチ</t>
    </rPh>
    <rPh sb="8" eb="9">
      <t>スウ</t>
    </rPh>
    <rPh sb="10" eb="11">
      <t>キ</t>
    </rPh>
    <phoneticPr fontId="1"/>
  </si>
  <si>
    <t>上限額
（円/基）</t>
    <rPh sb="0" eb="2">
      <t>ジョウゲン</t>
    </rPh>
    <rPh sb="2" eb="3">
      <t>ガク</t>
    </rPh>
    <rPh sb="5" eb="6">
      <t>エン</t>
    </rPh>
    <rPh sb="7" eb="8">
      <t>キ</t>
    </rPh>
    <phoneticPr fontId="1"/>
  </si>
  <si>
    <t>補助金
上限額
（円）</t>
    <rPh sb="0" eb="3">
      <t>ホジョキン</t>
    </rPh>
    <rPh sb="4" eb="7">
      <t>ジョウゲンガク</t>
    </rPh>
    <rPh sb="9" eb="10">
      <t>エン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</si>
  <si>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判定</t>
    </r>
    <r>
      <rPr>
        <sz val="11"/>
        <color theme="1"/>
        <rFont val="游ゴシック"/>
        <family val="3"/>
        <charset val="128"/>
        <scheme val="minor"/>
      </rPr>
      <t xml:space="preserve">
①≦②…OK
①＞②…NG</t>
    </r>
    <rPh sb="0" eb="2">
      <t>ハンテイ</t>
    </rPh>
    <phoneticPr fontId="1"/>
  </si>
  <si>
    <t>対応屋根
面積計（㎡）
②</t>
    <rPh sb="0" eb="2">
      <t>タイオウ</t>
    </rPh>
    <rPh sb="2" eb="4">
      <t>ヤネ</t>
    </rPh>
    <rPh sb="5" eb="7">
      <t>メンセキ</t>
    </rPh>
    <rPh sb="7" eb="8">
      <t>ケイ</t>
    </rPh>
    <phoneticPr fontId="1"/>
  </si>
  <si>
    <t>【チェック表】</t>
    <phoneticPr fontId="1"/>
  </si>
  <si>
    <t>屋根面積
（㎡）
①</t>
    <rPh sb="0" eb="2">
      <t>ヤネ</t>
    </rPh>
    <rPh sb="2" eb="4">
      <t>メンセキ</t>
    </rPh>
    <phoneticPr fontId="1"/>
  </si>
  <si>
    <t>（例１）</t>
    <rPh sb="1" eb="2">
      <t>レイ</t>
    </rPh>
    <phoneticPr fontId="1"/>
  </si>
  <si>
    <t>（例２）</t>
    <rPh sb="1" eb="2">
      <t>レイ</t>
    </rPh>
    <phoneticPr fontId="1"/>
  </si>
  <si>
    <t>　道路側溝手前に、屋根面積に応じた雨水浸透ます・雨水浸透管を設置してください。</t>
    <rPh sb="1" eb="5">
      <t>ドウロソッコウ</t>
    </rPh>
    <rPh sb="5" eb="7">
      <t>テマエ</t>
    </rPh>
    <rPh sb="9" eb="11">
      <t>ヤネ</t>
    </rPh>
    <rPh sb="11" eb="13">
      <t>メンセキ</t>
    </rPh>
    <rPh sb="14" eb="15">
      <t>オウ</t>
    </rPh>
    <rPh sb="17" eb="19">
      <t>ウスイ</t>
    </rPh>
    <rPh sb="19" eb="21">
      <t>シントウ</t>
    </rPh>
    <rPh sb="24" eb="26">
      <t>ウスイ</t>
    </rPh>
    <rPh sb="26" eb="28">
      <t>シントウ</t>
    </rPh>
    <rPh sb="28" eb="29">
      <t>カン</t>
    </rPh>
    <rPh sb="30" eb="32">
      <t>セッチ</t>
    </rPh>
    <phoneticPr fontId="1"/>
  </si>
  <si>
    <t>　上表の数量を入力することで、自動計算します。</t>
    <phoneticPr fontId="1"/>
  </si>
  <si>
    <t>【補助金の上限額算定表】</t>
    <rPh sb="5" eb="7">
      <t>ジョウゲン</t>
    </rPh>
    <rPh sb="8" eb="11">
      <t>サンテイヒョウ</t>
    </rPh>
    <phoneticPr fontId="1"/>
  </si>
  <si>
    <t>【建物平面図（イメージ）】</t>
    <phoneticPr fontId="1"/>
  </si>
  <si>
    <r>
      <t>　屋根面積および設置する雨水浸透ます・浸透管の数量を入力し、</t>
    </r>
    <r>
      <rPr>
        <sz val="14"/>
        <color rgb="FFFF0000"/>
        <rFont val="游ゴシック"/>
        <family val="3"/>
        <charset val="128"/>
        <scheme val="minor"/>
      </rPr>
      <t>判定がすべて「OK」であることを確認</t>
    </r>
    <r>
      <rPr>
        <sz val="14"/>
        <color theme="1"/>
        <rFont val="游ゴシック"/>
        <family val="3"/>
        <charset val="128"/>
        <scheme val="minor"/>
      </rPr>
      <t>してください。</t>
    </r>
    <phoneticPr fontId="1"/>
  </si>
  <si>
    <r>
      <t>※この算定表は、土木課の「雨水浸透施設」補助金の上限額を算定するものであり、</t>
    </r>
    <r>
      <rPr>
        <b/>
        <u/>
        <sz val="14"/>
        <rFont val="游ゴシック"/>
        <family val="3"/>
        <charset val="128"/>
        <scheme val="minor"/>
      </rPr>
      <t>建築住宅課の「ののいち環境きくばり</t>
    </r>
    <rPh sb="8" eb="11">
      <t>ドボクカ</t>
    </rPh>
    <rPh sb="13" eb="15">
      <t>ウスイ</t>
    </rPh>
    <rPh sb="15" eb="17">
      <t>シントウ</t>
    </rPh>
    <rPh sb="17" eb="19">
      <t>シセツ</t>
    </rPh>
    <rPh sb="20" eb="23">
      <t>ホジョキン</t>
    </rPh>
    <rPh sb="24" eb="27">
      <t>ジョウゲンガク</t>
    </rPh>
    <rPh sb="28" eb="30">
      <t>サンテイ</t>
    </rPh>
    <phoneticPr fontId="1"/>
  </si>
  <si>
    <r>
      <t>　</t>
    </r>
    <r>
      <rPr>
        <b/>
        <u/>
        <sz val="14"/>
        <rFont val="游ゴシック"/>
        <family val="3"/>
        <charset val="128"/>
        <scheme val="minor"/>
      </rPr>
      <t>住宅の雨水浸透施設」助成金額を算定するものではありません。</t>
    </r>
    <phoneticPr fontId="1"/>
  </si>
  <si>
    <t>雨水浸透ます・浸透管の設置数計算表（土木課申請用）</t>
    <rPh sb="0" eb="2">
      <t>ウスイ</t>
    </rPh>
    <rPh sb="2" eb="4">
      <t>シントウ</t>
    </rPh>
    <rPh sb="7" eb="9">
      <t>シントウ</t>
    </rPh>
    <rPh sb="9" eb="10">
      <t>カン</t>
    </rPh>
    <rPh sb="11" eb="13">
      <t>セッチ</t>
    </rPh>
    <rPh sb="13" eb="14">
      <t>スウ</t>
    </rPh>
    <rPh sb="14" eb="17">
      <t>ケイサンヒョウ</t>
    </rPh>
    <rPh sb="18" eb="20">
      <t>ドボク</t>
    </rPh>
    <rPh sb="20" eb="21">
      <t>カ</t>
    </rPh>
    <rPh sb="21" eb="23">
      <t>シンセイ</t>
    </rPh>
    <rPh sb="23" eb="24">
      <t>ヨウ</t>
    </rPh>
    <phoneticPr fontId="1"/>
  </si>
  <si>
    <t>雨水浸透ます・浸透管の設置数計算表（建築住宅課申請用）</t>
    <rPh sb="0" eb="2">
      <t>ウスイ</t>
    </rPh>
    <rPh sb="2" eb="4">
      <t>シントウ</t>
    </rPh>
    <rPh sb="7" eb="9">
      <t>シントウ</t>
    </rPh>
    <rPh sb="9" eb="10">
      <t>カン</t>
    </rPh>
    <rPh sb="11" eb="13">
      <t>セッチ</t>
    </rPh>
    <rPh sb="13" eb="14">
      <t>スウ</t>
    </rPh>
    <rPh sb="14" eb="17">
      <t>ケイサンヒョウ</t>
    </rPh>
    <rPh sb="18" eb="20">
      <t>ケンチク</t>
    </rPh>
    <rPh sb="20" eb="22">
      <t>ジュウタク</t>
    </rPh>
    <rPh sb="22" eb="23">
      <t>カ</t>
    </rPh>
    <rPh sb="23" eb="25">
      <t>シンセイ</t>
    </rPh>
    <rPh sb="25" eb="26">
      <t>ヨウ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</si>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</sst>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indexed="81"/>
      <name val="游ゴシック Light"/>
      <family val="3"/>
      <charset val="128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FF0000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3" fontId="6" fillId="0" borderId="8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176" fontId="3" fillId="0" borderId="24" xfId="0" applyNumberFormat="1" applyFont="1" applyFill="1" applyBorder="1">
      <alignment vertical="center"/>
    </xf>
    <xf numFmtId="0" fontId="3" fillId="3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4" xfId="0" applyFont="1" applyFill="1" applyBorder="1">
      <alignment vertical="center"/>
    </xf>
    <xf numFmtId="176" fontId="3" fillId="0" borderId="25" xfId="0" applyNumberFormat="1" applyFont="1" applyBorder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7" xfId="0" applyNumberFormat="1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7" xfId="0" applyFont="1" applyFill="1" applyBorder="1">
      <alignment vertical="center"/>
    </xf>
    <xf numFmtId="176" fontId="3" fillId="0" borderId="6" xfId="0" applyNumberFormat="1" applyFont="1" applyBorder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0" borderId="31" xfId="0" applyNumberFormat="1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31" xfId="0" applyFont="1" applyFill="1" applyBorder="1">
      <alignment vertical="center"/>
    </xf>
    <xf numFmtId="176" fontId="3" fillId="0" borderId="32" xfId="0" applyNumberFormat="1" applyFont="1" applyBorder="1">
      <alignment vertical="center"/>
    </xf>
    <xf numFmtId="0" fontId="3" fillId="4" borderId="3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2" borderId="21" xfId="0" applyNumberFormat="1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1" xfId="0" applyFont="1" applyFill="1" applyBorder="1">
      <alignment vertical="center"/>
    </xf>
    <xf numFmtId="176" fontId="3" fillId="0" borderId="20" xfId="0" applyNumberFormat="1" applyFont="1" applyBorder="1">
      <alignment vertical="center"/>
    </xf>
    <xf numFmtId="0" fontId="3" fillId="4" borderId="21" xfId="0" applyFont="1" applyFill="1" applyBorder="1" applyAlignment="1">
      <alignment horizontal="center" vertical="center"/>
    </xf>
    <xf numFmtId="176" fontId="3" fillId="2" borderId="7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3" fillId="3" borderId="8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4" borderId="10" xfId="0" applyFont="1" applyFill="1" applyBorder="1" applyAlignment="1">
      <alignment horizontal="center" vertical="center"/>
    </xf>
    <xf numFmtId="3" fontId="3" fillId="0" borderId="0" xfId="0" applyNumberFormat="1" applyFont="1" applyBorder="1">
      <alignment vertical="center"/>
    </xf>
    <xf numFmtId="3" fontId="6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>
      <alignment vertical="center"/>
    </xf>
    <xf numFmtId="3" fontId="3" fillId="0" borderId="9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36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distributed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97317</xdr:colOff>
      <xdr:row>4</xdr:row>
      <xdr:rowOff>0</xdr:rowOff>
    </xdr:from>
    <xdr:to>
      <xdr:col>11</xdr:col>
      <xdr:colOff>521896</xdr:colOff>
      <xdr:row>21</xdr:row>
      <xdr:rowOff>45475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AED51C-56C0-4C99-9D1E-222D9FEE2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55" t="20651" r="19782" b="9989"/>
        <a:stretch/>
      </xdr:blipFill>
      <xdr:spPr>
        <a:xfrm>
          <a:off x="1116492" y="876300"/>
          <a:ext cx="6187204" cy="3769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38716</xdr:colOff>
      <xdr:row>21</xdr:row>
      <xdr:rowOff>133182</xdr:rowOff>
    </xdr:from>
    <xdr:to>
      <xdr:col>12</xdr:col>
      <xdr:colOff>52916</xdr:colOff>
      <xdr:row>38</xdr:row>
      <xdr:rowOff>85629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7E45B71-A753-4A62-AB5A-40AE42CA0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939" t="20188" r="19052" b="9618"/>
        <a:stretch/>
      </xdr:blipFill>
      <xdr:spPr>
        <a:xfrm>
          <a:off x="1057891" y="4733757"/>
          <a:ext cx="6357850" cy="3676722"/>
        </a:xfrm>
        <a:prstGeom prst="rect">
          <a:avLst/>
        </a:prstGeom>
      </xdr:spPr>
    </xdr:pic>
    <xdr:clientData/>
  </xdr:twoCellAnchor>
  <xdr:twoCellAnchor>
    <xdr:from>
      <xdr:col>15</xdr:col>
      <xdr:colOff>42345</xdr:colOff>
      <xdr:row>43</xdr:row>
      <xdr:rowOff>32497</xdr:rowOff>
    </xdr:from>
    <xdr:to>
      <xdr:col>15</xdr:col>
      <xdr:colOff>896794</xdr:colOff>
      <xdr:row>43</xdr:row>
      <xdr:rowOff>193582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E82C9EA-D488-4241-8F3D-FE0C1998777F}"/>
            </a:ext>
          </a:extLst>
        </xdr:cNvPr>
        <xdr:cNvSpPr/>
      </xdr:nvSpPr>
      <xdr:spPr>
        <a:xfrm>
          <a:off x="9300645" y="9452722"/>
          <a:ext cx="854449" cy="16108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38101</xdr:colOff>
      <xdr:row>49</xdr:row>
      <xdr:rowOff>22670</xdr:rowOff>
    </xdr:from>
    <xdr:ext cx="1438274" cy="3869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58F7AF0-5A2F-4207-9A84-8F644DE36192}"/>
            </a:ext>
          </a:extLst>
        </xdr:cNvPr>
        <xdr:cNvSpPr txBox="1"/>
      </xdr:nvSpPr>
      <xdr:spPr>
        <a:xfrm>
          <a:off x="4229101" y="11043095"/>
          <a:ext cx="1438274" cy="38690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（入力例１）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8</xdr:col>
      <xdr:colOff>28575</xdr:colOff>
      <xdr:row>0</xdr:row>
      <xdr:rowOff>0</xdr:rowOff>
    </xdr:from>
    <xdr:to>
      <xdr:col>16</xdr:col>
      <xdr:colOff>342900</xdr:colOff>
      <xdr:row>31</xdr:row>
      <xdr:rowOff>131618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88FBE0B-A3A6-4C4B-819B-0A005DF3B097}"/>
            </a:ext>
          </a:extLst>
        </xdr:cNvPr>
        <xdr:cNvSpPr>
          <a:spLocks noChangeAspect="1" noChangeArrowheads="1"/>
        </xdr:cNvSpPr>
      </xdr:nvSpPr>
      <xdr:spPr bwMode="auto">
        <a:xfrm>
          <a:off x="4800600" y="0"/>
          <a:ext cx="5762625" cy="721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41</xdr:col>
      <xdr:colOff>666749</xdr:colOff>
      <xdr:row>4</xdr:row>
      <xdr:rowOff>0</xdr:rowOff>
    </xdr:from>
    <xdr:to>
      <xdr:col>56</xdr:col>
      <xdr:colOff>514350</xdr:colOff>
      <xdr:row>31</xdr:row>
      <xdr:rowOff>209551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A76D70E-9CD2-40E2-BA37-F4C940266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34" t="18891" r="30771" b="21564"/>
        <a:stretch/>
      </xdr:blipFill>
      <xdr:spPr>
        <a:xfrm>
          <a:off x="28032074" y="876300"/>
          <a:ext cx="10134601" cy="6124575"/>
        </a:xfrm>
        <a:prstGeom prst="rect">
          <a:avLst/>
        </a:prstGeom>
      </xdr:spPr>
    </xdr:pic>
    <xdr:clientData/>
  </xdr:twoCellAnchor>
  <xdr:twoCellAnchor>
    <xdr:from>
      <xdr:col>8</xdr:col>
      <xdr:colOff>570588</xdr:colOff>
      <xdr:row>11</xdr:row>
      <xdr:rowOff>192529</xdr:rowOff>
    </xdr:from>
    <xdr:to>
      <xdr:col>10</xdr:col>
      <xdr:colOff>407099</xdr:colOff>
      <xdr:row>15</xdr:row>
      <xdr:rowOff>141856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A276DA-C603-449B-9933-6697F91EB0BC}"/>
            </a:ext>
          </a:extLst>
        </xdr:cNvPr>
        <xdr:cNvSpPr/>
      </xdr:nvSpPr>
      <xdr:spPr>
        <a:xfrm>
          <a:off x="5342613" y="2602354"/>
          <a:ext cx="1265261" cy="825627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554440</xdr:colOff>
      <xdr:row>8</xdr:row>
      <xdr:rowOff>7660</xdr:rowOff>
    </xdr:from>
    <xdr:to>
      <xdr:col>10</xdr:col>
      <xdr:colOff>423412</xdr:colOff>
      <xdr:row>11</xdr:row>
      <xdr:rowOff>147031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3017F6C-BAB7-4F29-9E44-443E02D43B1A}"/>
            </a:ext>
          </a:extLst>
        </xdr:cNvPr>
        <xdr:cNvSpPr/>
      </xdr:nvSpPr>
      <xdr:spPr>
        <a:xfrm>
          <a:off x="5326465" y="1760260"/>
          <a:ext cx="1297722" cy="796596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170597</xdr:colOff>
      <xdr:row>11</xdr:row>
      <xdr:rowOff>168357</xdr:rowOff>
    </xdr:from>
    <xdr:to>
      <xdr:col>8</xdr:col>
      <xdr:colOff>572211</xdr:colOff>
      <xdr:row>15</xdr:row>
      <xdr:rowOff>148881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4F92948-90E8-4357-8BF0-E335DEDBE9AD}"/>
            </a:ext>
          </a:extLst>
        </xdr:cNvPr>
        <xdr:cNvSpPr/>
      </xdr:nvSpPr>
      <xdr:spPr>
        <a:xfrm>
          <a:off x="3780572" y="2578182"/>
          <a:ext cx="1563664" cy="856824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168874</xdr:colOff>
      <xdr:row>8</xdr:row>
      <xdr:rowOff>12425</xdr:rowOff>
    </xdr:from>
    <xdr:to>
      <xdr:col>8</xdr:col>
      <xdr:colOff>579320</xdr:colOff>
      <xdr:row>11</xdr:row>
      <xdr:rowOff>164802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EEF7850-9FFC-48BD-8491-28E7B143FFC1}"/>
            </a:ext>
          </a:extLst>
        </xdr:cNvPr>
        <xdr:cNvSpPr/>
      </xdr:nvSpPr>
      <xdr:spPr>
        <a:xfrm>
          <a:off x="3778849" y="1765025"/>
          <a:ext cx="1572496" cy="809602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146946</xdr:colOff>
      <xdr:row>7</xdr:row>
      <xdr:rowOff>184547</xdr:rowOff>
    </xdr:from>
    <xdr:to>
      <xdr:col>7</xdr:col>
      <xdr:colOff>49047</xdr:colOff>
      <xdr:row>15</xdr:row>
      <xdr:rowOff>139923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7D02A37A-15A6-426C-999B-31374DB64717}"/>
            </a:ext>
          </a:extLst>
        </xdr:cNvPr>
        <xdr:cNvSpPr/>
      </xdr:nvSpPr>
      <xdr:spPr>
        <a:xfrm rot="5400000">
          <a:off x="3144496" y="2330497"/>
          <a:ext cx="1707976" cy="483126"/>
        </a:xfrm>
        <a:prstGeom prst="triangle">
          <a:avLst>
            <a:gd name="adj" fmla="val 4965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540533</xdr:colOff>
      <xdr:row>7</xdr:row>
      <xdr:rowOff>209072</xdr:rowOff>
    </xdr:from>
    <xdr:to>
      <xdr:col>10</xdr:col>
      <xdr:colOff>434307</xdr:colOff>
      <xdr:row>15</xdr:row>
      <xdr:rowOff>155761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A7963557-2554-40CE-8FA3-8B7D71854777}"/>
            </a:ext>
          </a:extLst>
        </xdr:cNvPr>
        <xdr:cNvSpPr/>
      </xdr:nvSpPr>
      <xdr:spPr>
        <a:xfrm rot="16200000">
          <a:off x="5548038" y="2354842"/>
          <a:ext cx="1699289" cy="474799"/>
        </a:xfrm>
        <a:prstGeom prst="triangle">
          <a:avLst>
            <a:gd name="adj" fmla="val 50827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28433</xdr:colOff>
      <xdr:row>8</xdr:row>
      <xdr:rowOff>74083</xdr:rowOff>
    </xdr:from>
    <xdr:ext cx="743667" cy="57631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C4B51C-7CDB-4FF4-81EC-BCB4D14A9722}"/>
            </a:ext>
          </a:extLst>
        </xdr:cNvPr>
        <xdr:cNvSpPr txBox="1"/>
      </xdr:nvSpPr>
      <xdr:spPr>
        <a:xfrm>
          <a:off x="4219433" y="1826683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屋根面積１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A=45.00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7</xdr:col>
      <xdr:colOff>49047</xdr:colOff>
      <xdr:row>11</xdr:row>
      <xdr:rowOff>156388</xdr:rowOff>
    </xdr:from>
    <xdr:to>
      <xdr:col>9</xdr:col>
      <xdr:colOff>540533</xdr:colOff>
      <xdr:row>11</xdr:row>
      <xdr:rowOff>168473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7242BBB-48D4-491B-BAD6-E81830A9F345}"/>
            </a:ext>
          </a:extLst>
        </xdr:cNvPr>
        <xdr:cNvCxnSpPr>
          <a:stCxn id="12" idx="0"/>
          <a:endCxn id="13" idx="0"/>
        </xdr:cNvCxnSpPr>
      </xdr:nvCxnSpPr>
      <xdr:spPr>
        <a:xfrm>
          <a:off x="4240047" y="2566213"/>
          <a:ext cx="1920236" cy="1208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489377</xdr:colOff>
      <xdr:row>7</xdr:row>
      <xdr:rowOff>71304</xdr:rowOff>
    </xdr:from>
    <xdr:to>
      <xdr:col>8</xdr:col>
      <xdr:colOff>47224</xdr:colOff>
      <xdr:row>7</xdr:row>
      <xdr:rowOff>71304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4C73639-B767-4E2D-B0AD-37BBB3D86E91}"/>
            </a:ext>
          </a:extLst>
        </xdr:cNvPr>
        <xdr:cNvCxnSpPr/>
      </xdr:nvCxnSpPr>
      <xdr:spPr>
        <a:xfrm flipH="1" flipV="1">
          <a:off x="4099352" y="1604829"/>
          <a:ext cx="719897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41765</xdr:colOff>
      <xdr:row>6</xdr:row>
      <xdr:rowOff>153850</xdr:rowOff>
    </xdr:from>
    <xdr:ext cx="889987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BDD0BA8-33FC-400D-9448-AF41B9ADB6B6}"/>
            </a:ext>
          </a:extLst>
        </xdr:cNvPr>
        <xdr:cNvSpPr txBox="1"/>
      </xdr:nvSpPr>
      <xdr:spPr>
        <a:xfrm>
          <a:off x="4813790" y="146830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9</xdr:col>
      <xdr:colOff>22970</xdr:colOff>
      <xdr:row>7</xdr:row>
      <xdr:rowOff>67533</xdr:rowOff>
    </xdr:from>
    <xdr:to>
      <xdr:col>10</xdr:col>
      <xdr:colOff>165017</xdr:colOff>
      <xdr:row>7</xdr:row>
      <xdr:rowOff>67533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7A21C306-6004-4B60-9846-D4F935BCF71D}"/>
            </a:ext>
          </a:extLst>
        </xdr:cNvPr>
        <xdr:cNvCxnSpPr/>
      </xdr:nvCxnSpPr>
      <xdr:spPr>
        <a:xfrm>
          <a:off x="5642720" y="1601058"/>
          <a:ext cx="72307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53272</xdr:colOff>
      <xdr:row>8</xdr:row>
      <xdr:rowOff>207700</xdr:rowOff>
    </xdr:from>
    <xdr:to>
      <xdr:col>6</xdr:col>
      <xdr:colOff>53272</xdr:colOff>
      <xdr:row>10</xdr:row>
      <xdr:rowOff>105790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AC33DAB9-8DCF-455F-8F03-12FADC803CA4}"/>
            </a:ext>
          </a:extLst>
        </xdr:cNvPr>
        <xdr:cNvCxnSpPr/>
      </xdr:nvCxnSpPr>
      <xdr:spPr>
        <a:xfrm flipH="1" flipV="1">
          <a:off x="3663247" y="1960300"/>
          <a:ext cx="0" cy="33624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60063</xdr:colOff>
      <xdr:row>12</xdr:row>
      <xdr:rowOff>152210</xdr:rowOff>
    </xdr:from>
    <xdr:to>
      <xdr:col>6</xdr:col>
      <xdr:colOff>60063</xdr:colOff>
      <xdr:row>14</xdr:row>
      <xdr:rowOff>50299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BBD4CB8B-306C-40A1-B017-03F3221CA664}"/>
            </a:ext>
          </a:extLst>
        </xdr:cNvPr>
        <xdr:cNvCxnSpPr/>
      </xdr:nvCxnSpPr>
      <xdr:spPr>
        <a:xfrm>
          <a:off x="3670038" y="2781110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65188</xdr:colOff>
      <xdr:row>16</xdr:row>
      <xdr:rowOff>64336</xdr:rowOff>
    </xdr:from>
    <xdr:to>
      <xdr:col>8</xdr:col>
      <xdr:colOff>202354</xdr:colOff>
      <xdr:row>16</xdr:row>
      <xdr:rowOff>64336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B93C9B25-B448-47DA-890F-3D7C05FED6F8}"/>
            </a:ext>
          </a:extLst>
        </xdr:cNvPr>
        <xdr:cNvCxnSpPr/>
      </xdr:nvCxnSpPr>
      <xdr:spPr>
        <a:xfrm flipH="1" flipV="1">
          <a:off x="4256188" y="3569536"/>
          <a:ext cx="71819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169806</xdr:colOff>
      <xdr:row>16</xdr:row>
      <xdr:rowOff>69039</xdr:rowOff>
    </xdr:from>
    <xdr:to>
      <xdr:col>10</xdr:col>
      <xdr:colOff>314617</xdr:colOff>
      <xdr:row>16</xdr:row>
      <xdr:rowOff>69039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265CFD95-E4A7-483F-93FC-30829DEEAA32}"/>
            </a:ext>
          </a:extLst>
        </xdr:cNvPr>
        <xdr:cNvCxnSpPr/>
      </xdr:nvCxnSpPr>
      <xdr:spPr>
        <a:xfrm>
          <a:off x="5789556" y="3574239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536617</xdr:colOff>
      <xdr:row>12</xdr:row>
      <xdr:rowOff>194217</xdr:rowOff>
    </xdr:from>
    <xdr:to>
      <xdr:col>10</xdr:col>
      <xdr:colOff>536617</xdr:colOff>
      <xdr:row>14</xdr:row>
      <xdr:rowOff>92306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9BFCAF31-C4C1-4D7A-A76E-B8A34E44A23A}"/>
            </a:ext>
          </a:extLst>
        </xdr:cNvPr>
        <xdr:cNvCxnSpPr/>
      </xdr:nvCxnSpPr>
      <xdr:spPr>
        <a:xfrm>
          <a:off x="6737392" y="2823117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534446</xdr:colOff>
      <xdr:row>8</xdr:row>
      <xdr:rowOff>212682</xdr:rowOff>
    </xdr:from>
    <xdr:to>
      <xdr:col>10</xdr:col>
      <xdr:colOff>534446</xdr:colOff>
      <xdr:row>10</xdr:row>
      <xdr:rowOff>115842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B084DF8E-41E9-485A-A5D2-0F378C7F38C7}"/>
            </a:ext>
          </a:extLst>
        </xdr:cNvPr>
        <xdr:cNvCxnSpPr/>
      </xdr:nvCxnSpPr>
      <xdr:spPr>
        <a:xfrm flipH="1" flipV="1">
          <a:off x="6735221" y="1965282"/>
          <a:ext cx="0" cy="34131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160959</xdr:colOff>
      <xdr:row>15</xdr:row>
      <xdr:rowOff>184292</xdr:rowOff>
    </xdr:from>
    <xdr:ext cx="889987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23B0025-2ABC-419B-95AD-ED12E4252C3A}"/>
            </a:ext>
          </a:extLst>
        </xdr:cNvPr>
        <xdr:cNvSpPr txBox="1"/>
      </xdr:nvSpPr>
      <xdr:spPr>
        <a:xfrm>
          <a:off x="4932984" y="3470417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2</xdr:col>
      <xdr:colOff>87238</xdr:colOff>
      <xdr:row>13</xdr:row>
      <xdr:rowOff>85724</xdr:rowOff>
    </xdr:from>
    <xdr:to>
      <xdr:col>2</xdr:col>
      <xdr:colOff>234950</xdr:colOff>
      <xdr:row>14</xdr:row>
      <xdr:rowOff>45780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F54C4266-650C-4A53-A657-A865B4B5C716}"/>
            </a:ext>
          </a:extLst>
        </xdr:cNvPr>
        <xdr:cNvSpPr/>
      </xdr:nvSpPr>
      <xdr:spPr>
        <a:xfrm>
          <a:off x="1106413" y="2933699"/>
          <a:ext cx="147712" cy="179131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343997</xdr:colOff>
      <xdr:row>8</xdr:row>
      <xdr:rowOff>146050</xdr:rowOff>
    </xdr:from>
    <xdr:to>
      <xdr:col>2</xdr:col>
      <xdr:colOff>438150</xdr:colOff>
      <xdr:row>9</xdr:row>
      <xdr:rowOff>82550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A663CEF8-3E0D-4862-99B8-F859EB2AD6E4}"/>
            </a:ext>
          </a:extLst>
        </xdr:cNvPr>
        <xdr:cNvSpPr/>
      </xdr:nvSpPr>
      <xdr:spPr>
        <a:xfrm>
          <a:off x="1363172" y="1898650"/>
          <a:ext cx="94153" cy="155575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3</xdr:row>
      <xdr:rowOff>15874</xdr:rowOff>
    </xdr:from>
    <xdr:to>
      <xdr:col>15</xdr:col>
      <xdr:colOff>904875</xdr:colOff>
      <xdr:row>42</xdr:row>
      <xdr:rowOff>171450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987F113-2909-4577-807C-9E67D9134445}"/>
            </a:ext>
          </a:extLst>
        </xdr:cNvPr>
        <xdr:cNvSpPr/>
      </xdr:nvSpPr>
      <xdr:spPr>
        <a:xfrm>
          <a:off x="66675" y="673099"/>
          <a:ext cx="10096500" cy="86995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466725</xdr:colOff>
      <xdr:row>37</xdr:row>
      <xdr:rowOff>33916</xdr:rowOff>
    </xdr:from>
    <xdr:to>
      <xdr:col>15</xdr:col>
      <xdr:colOff>836085</xdr:colOff>
      <xdr:row>42</xdr:row>
      <xdr:rowOff>128589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6BC439F-4D67-42AB-A44F-5A3CA58B7768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86475" y="8139691"/>
          <a:ext cx="4007910" cy="11900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325373</xdr:colOff>
      <xdr:row>26</xdr:row>
      <xdr:rowOff>112317</xdr:rowOff>
    </xdr:from>
    <xdr:to>
      <xdr:col>2</xdr:col>
      <xdr:colOff>419526</xdr:colOff>
      <xdr:row>27</xdr:row>
      <xdr:rowOff>48817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3C12238-848C-47D9-BFB3-C510C9AAF3C8}"/>
            </a:ext>
          </a:extLst>
        </xdr:cNvPr>
        <xdr:cNvSpPr/>
      </xdr:nvSpPr>
      <xdr:spPr>
        <a:xfrm>
          <a:off x="1344548" y="5808267"/>
          <a:ext cx="94153" cy="155575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76816</xdr:colOff>
      <xdr:row>30</xdr:row>
      <xdr:rowOff>222082</xdr:rowOff>
    </xdr:from>
    <xdr:to>
      <xdr:col>2</xdr:col>
      <xdr:colOff>224528</xdr:colOff>
      <xdr:row>31</xdr:row>
      <xdr:rowOff>182138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A0820EE-163D-4127-B976-5159BF5AC96E}"/>
            </a:ext>
          </a:extLst>
        </xdr:cNvPr>
        <xdr:cNvSpPr/>
      </xdr:nvSpPr>
      <xdr:spPr>
        <a:xfrm>
          <a:off x="1095991" y="6794332"/>
          <a:ext cx="147712" cy="179131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40659</xdr:colOff>
      <xdr:row>12</xdr:row>
      <xdr:rowOff>85630</xdr:rowOff>
    </xdr:from>
    <xdr:ext cx="743667" cy="57631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628B8AD-467E-40FE-B89A-FB3789F4FA31}"/>
            </a:ext>
          </a:extLst>
        </xdr:cNvPr>
        <xdr:cNvSpPr txBox="1"/>
      </xdr:nvSpPr>
      <xdr:spPr>
        <a:xfrm>
          <a:off x="4231659" y="2714530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屋根面積２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A=45.00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682009</xdr:colOff>
      <xdr:row>12</xdr:row>
      <xdr:rowOff>98330</xdr:rowOff>
    </xdr:from>
    <xdr:ext cx="743667" cy="57631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276E8D5-D5A6-4E7C-A696-2C5F06A67176}"/>
            </a:ext>
          </a:extLst>
        </xdr:cNvPr>
        <xdr:cNvSpPr txBox="1"/>
      </xdr:nvSpPr>
      <xdr:spPr>
        <a:xfrm>
          <a:off x="5454034" y="2727230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屋根面積４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A=30.00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688359</xdr:colOff>
      <xdr:row>8</xdr:row>
      <xdr:rowOff>72930</xdr:rowOff>
    </xdr:from>
    <xdr:ext cx="743667" cy="57631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1E46835-61D0-4998-B26B-73B4062F32E1}"/>
            </a:ext>
          </a:extLst>
        </xdr:cNvPr>
        <xdr:cNvSpPr txBox="1"/>
      </xdr:nvSpPr>
      <xdr:spPr>
        <a:xfrm>
          <a:off x="5460384" y="1825530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屋根面積３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A=30.00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6</xdr:col>
      <xdr:colOff>190500</xdr:colOff>
      <xdr:row>25</xdr:row>
      <xdr:rowOff>169468</xdr:rowOff>
    </xdr:from>
    <xdr:to>
      <xdr:col>10</xdr:col>
      <xdr:colOff>428625</xdr:colOff>
      <xdr:row>29</xdr:row>
      <xdr:rowOff>131335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2FB95C67-60C8-4FC1-BBCE-0AFB8FE4831B}"/>
            </a:ext>
          </a:extLst>
        </xdr:cNvPr>
        <xdr:cNvSpPr/>
      </xdr:nvSpPr>
      <xdr:spPr>
        <a:xfrm>
          <a:off x="3800475" y="5646343"/>
          <a:ext cx="2828925" cy="838167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195263</xdr:colOff>
      <xdr:row>29</xdr:row>
      <xdr:rowOff>120717</xdr:rowOff>
    </xdr:from>
    <xdr:to>
      <xdr:col>10</xdr:col>
      <xdr:colOff>423863</xdr:colOff>
      <xdr:row>33</xdr:row>
      <xdr:rowOff>23812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375B67CE-8094-43A0-8607-F23191E18BBA}"/>
            </a:ext>
          </a:extLst>
        </xdr:cNvPr>
        <xdr:cNvSpPr/>
      </xdr:nvSpPr>
      <xdr:spPr>
        <a:xfrm>
          <a:off x="3805238" y="6473892"/>
          <a:ext cx="2819400" cy="779395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152120</xdr:colOff>
      <xdr:row>25</xdr:row>
      <xdr:rowOff>148631</xdr:rowOff>
    </xdr:from>
    <xdr:to>
      <xdr:col>7</xdr:col>
      <xdr:colOff>54221</xdr:colOff>
      <xdr:row>33</xdr:row>
      <xdr:rowOff>63500</xdr:rowOff>
    </xdr:to>
    <xdr:sp macro="" textlink="">
      <xdr:nvSpPr>
        <xdr:cNvPr id="37" name="二等辺三角形 36">
          <a:extLst>
            <a:ext uri="{FF2B5EF4-FFF2-40B4-BE49-F238E27FC236}">
              <a16:creationId xmlns:a16="http://schemas.microsoft.com/office/drawing/2014/main" id="{DBFF47C3-BE97-43BA-986D-75726B512E75}"/>
            </a:ext>
          </a:extLst>
        </xdr:cNvPr>
        <xdr:cNvSpPr/>
      </xdr:nvSpPr>
      <xdr:spPr>
        <a:xfrm rot="5400000">
          <a:off x="3169923" y="6217678"/>
          <a:ext cx="1667469" cy="483126"/>
        </a:xfrm>
        <a:prstGeom prst="triangle">
          <a:avLst>
            <a:gd name="adj" fmla="val 4965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18144</xdr:colOff>
      <xdr:row>25</xdr:row>
      <xdr:rowOff>146539</xdr:rowOff>
    </xdr:from>
    <xdr:to>
      <xdr:col>10</xdr:col>
      <xdr:colOff>461439</xdr:colOff>
      <xdr:row>33</xdr:row>
      <xdr:rowOff>40821</xdr:rowOff>
    </xdr:to>
    <xdr:sp macro="" textlink="">
      <xdr:nvSpPr>
        <xdr:cNvPr id="38" name="二等辺三角形 37">
          <a:extLst>
            <a:ext uri="{FF2B5EF4-FFF2-40B4-BE49-F238E27FC236}">
              <a16:creationId xmlns:a16="http://schemas.microsoft.com/office/drawing/2014/main" id="{A087488A-2895-4DA3-91D9-1AFF15A219E3}"/>
            </a:ext>
          </a:extLst>
        </xdr:cNvPr>
        <xdr:cNvSpPr/>
      </xdr:nvSpPr>
      <xdr:spPr>
        <a:xfrm rot="16200000">
          <a:off x="5617126" y="6225207"/>
          <a:ext cx="1646882" cy="443295"/>
        </a:xfrm>
        <a:prstGeom prst="triangle">
          <a:avLst>
            <a:gd name="adj" fmla="val 4999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64198</xdr:colOff>
      <xdr:row>29</xdr:row>
      <xdr:rowOff>107364</xdr:rowOff>
    </xdr:from>
    <xdr:to>
      <xdr:col>10</xdr:col>
      <xdr:colOff>4537</xdr:colOff>
      <xdr:row>29</xdr:row>
      <xdr:rowOff>107364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3A6F5FB-6F54-4CDD-BF1A-70970DBD5367}"/>
            </a:ext>
          </a:extLst>
        </xdr:cNvPr>
        <xdr:cNvCxnSpPr/>
      </xdr:nvCxnSpPr>
      <xdr:spPr>
        <a:xfrm flipV="1">
          <a:off x="4255198" y="6460539"/>
          <a:ext cx="1950114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193168</xdr:colOff>
      <xdr:row>33</xdr:row>
      <xdr:rowOff>6708</xdr:rowOff>
    </xdr:from>
    <xdr:ext cx="889987" cy="328423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7A729B1-BA74-482A-AB52-3CE9A3BAFF36}"/>
            </a:ext>
          </a:extLst>
        </xdr:cNvPr>
        <xdr:cNvSpPr txBox="1"/>
      </xdr:nvSpPr>
      <xdr:spPr>
        <a:xfrm>
          <a:off x="4965193" y="7236183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8</xdr:col>
      <xdr:colOff>67077</xdr:colOff>
      <xdr:row>24</xdr:row>
      <xdr:rowOff>80185</xdr:rowOff>
    </xdr:from>
    <xdr:ext cx="889987" cy="32842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A4A0183-1AAE-47B0-B6F3-F200BC02977D}"/>
            </a:ext>
          </a:extLst>
        </xdr:cNvPr>
        <xdr:cNvSpPr txBox="1"/>
      </xdr:nvSpPr>
      <xdr:spPr>
        <a:xfrm>
          <a:off x="4839102" y="5337985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7</xdr:col>
      <xdr:colOff>61395</xdr:colOff>
      <xdr:row>33</xdr:row>
      <xdr:rowOff>133181</xdr:rowOff>
    </xdr:from>
    <xdr:to>
      <xdr:col>8</xdr:col>
      <xdr:colOff>199813</xdr:colOff>
      <xdr:row>33</xdr:row>
      <xdr:rowOff>133181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91EBCCF7-0884-481C-AFB2-780181E7B34B}"/>
            </a:ext>
          </a:extLst>
        </xdr:cNvPr>
        <xdr:cNvCxnSpPr/>
      </xdr:nvCxnSpPr>
      <xdr:spPr>
        <a:xfrm flipH="1" flipV="1">
          <a:off x="4252395" y="7362656"/>
          <a:ext cx="71944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417901</xdr:colOff>
      <xdr:row>25</xdr:row>
      <xdr:rowOff>49725</xdr:rowOff>
    </xdr:from>
    <xdr:to>
      <xdr:col>7</xdr:col>
      <xdr:colOff>556319</xdr:colOff>
      <xdr:row>25</xdr:row>
      <xdr:rowOff>49725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569182F5-A95F-47B1-87BC-009580A123C6}"/>
            </a:ext>
          </a:extLst>
        </xdr:cNvPr>
        <xdr:cNvCxnSpPr/>
      </xdr:nvCxnSpPr>
      <xdr:spPr>
        <a:xfrm flipH="1" flipV="1">
          <a:off x="4027876" y="5526600"/>
          <a:ext cx="71944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220144</xdr:colOff>
      <xdr:row>33</xdr:row>
      <xdr:rowOff>137717</xdr:rowOff>
    </xdr:from>
    <xdr:to>
      <xdr:col>10</xdr:col>
      <xdr:colOff>364955</xdr:colOff>
      <xdr:row>33</xdr:row>
      <xdr:rowOff>137717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FCDD7CE2-7E9E-429C-995B-8670F589C6BF}"/>
            </a:ext>
          </a:extLst>
        </xdr:cNvPr>
        <xdr:cNvCxnSpPr/>
      </xdr:nvCxnSpPr>
      <xdr:spPr>
        <a:xfrm>
          <a:off x="5839894" y="7367192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168437</xdr:colOff>
      <xdr:row>25</xdr:row>
      <xdr:rowOff>40654</xdr:rowOff>
    </xdr:from>
    <xdr:to>
      <xdr:col>10</xdr:col>
      <xdr:colOff>313248</xdr:colOff>
      <xdr:row>25</xdr:row>
      <xdr:rowOff>40654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731F94A5-CA0A-43F7-AC40-CDFA753FB2BA}"/>
            </a:ext>
          </a:extLst>
        </xdr:cNvPr>
        <xdr:cNvCxnSpPr/>
      </xdr:nvCxnSpPr>
      <xdr:spPr>
        <a:xfrm>
          <a:off x="5788187" y="5517529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555788</xdr:colOff>
      <xdr:row>30</xdr:row>
      <xdr:rowOff>138604</xdr:rowOff>
    </xdr:from>
    <xdr:to>
      <xdr:col>10</xdr:col>
      <xdr:colOff>555788</xdr:colOff>
      <xdr:row>32</xdr:row>
      <xdr:rowOff>36693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DFF66A10-76F9-42B8-89C4-FFDB591DA478}"/>
            </a:ext>
          </a:extLst>
        </xdr:cNvPr>
        <xdr:cNvCxnSpPr/>
      </xdr:nvCxnSpPr>
      <xdr:spPr>
        <a:xfrm>
          <a:off x="6756563" y="6710854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50507</xdr:colOff>
      <xdr:row>30</xdr:row>
      <xdr:rowOff>132255</xdr:rowOff>
    </xdr:from>
    <xdr:to>
      <xdr:col>6</xdr:col>
      <xdr:colOff>50507</xdr:colOff>
      <xdr:row>32</xdr:row>
      <xdr:rowOff>30344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6D4DC11F-10F9-47CB-A527-069D2396D2B9}"/>
            </a:ext>
          </a:extLst>
        </xdr:cNvPr>
        <xdr:cNvCxnSpPr/>
      </xdr:nvCxnSpPr>
      <xdr:spPr>
        <a:xfrm>
          <a:off x="3660482" y="6704505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42170</xdr:colOff>
      <xdr:row>27</xdr:row>
      <xdr:rowOff>4676</xdr:rowOff>
    </xdr:from>
    <xdr:to>
      <xdr:col>6</xdr:col>
      <xdr:colOff>42170</xdr:colOff>
      <xdr:row>28</xdr:row>
      <xdr:rowOff>120480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ADF587D8-B1BE-4307-94BD-A7C2E19A857A}"/>
            </a:ext>
          </a:extLst>
        </xdr:cNvPr>
        <xdr:cNvCxnSpPr/>
      </xdr:nvCxnSpPr>
      <xdr:spPr>
        <a:xfrm flipH="1" flipV="1">
          <a:off x="3652145" y="5919701"/>
          <a:ext cx="0" cy="33487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557428</xdr:colOff>
      <xdr:row>26</xdr:row>
      <xdr:rowOff>206969</xdr:rowOff>
    </xdr:from>
    <xdr:to>
      <xdr:col>10</xdr:col>
      <xdr:colOff>557428</xdr:colOff>
      <xdr:row>28</xdr:row>
      <xdr:rowOff>105059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DACE6005-51E0-4838-8D23-91CCE066803B}"/>
            </a:ext>
          </a:extLst>
        </xdr:cNvPr>
        <xdr:cNvCxnSpPr/>
      </xdr:nvCxnSpPr>
      <xdr:spPr>
        <a:xfrm flipH="1" flipV="1">
          <a:off x="6758203" y="5902919"/>
          <a:ext cx="0" cy="33624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137454</xdr:colOff>
      <xdr:row>26</xdr:row>
      <xdr:rowOff>87825</xdr:rowOff>
    </xdr:from>
    <xdr:ext cx="743667" cy="57631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C8445ED-DFEB-4C02-818B-D028E2C063BE}"/>
            </a:ext>
          </a:extLst>
        </xdr:cNvPr>
        <xdr:cNvSpPr txBox="1"/>
      </xdr:nvSpPr>
      <xdr:spPr>
        <a:xfrm>
          <a:off x="4909479" y="5783775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屋根面積１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A=75.00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144098</xdr:colOff>
      <xdr:row>30</xdr:row>
      <xdr:rowOff>11861</xdr:rowOff>
    </xdr:from>
    <xdr:ext cx="743667" cy="57631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DDEA552-1306-4D8C-ABCB-3408E8B027C0}"/>
            </a:ext>
          </a:extLst>
        </xdr:cNvPr>
        <xdr:cNvSpPr txBox="1"/>
      </xdr:nvSpPr>
      <xdr:spPr>
        <a:xfrm>
          <a:off x="4916123" y="6584111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屋根面積２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A=75.00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6</xdr:col>
      <xdr:colOff>247651</xdr:colOff>
      <xdr:row>18</xdr:row>
      <xdr:rowOff>76201</xdr:rowOff>
    </xdr:from>
    <xdr:to>
      <xdr:col>11</xdr:col>
      <xdr:colOff>574300</xdr:colOff>
      <xdr:row>21</xdr:row>
      <xdr:rowOff>114300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56126015-7C93-4975-A39C-72073001D52C}"/>
            </a:ext>
          </a:extLst>
        </xdr:cNvPr>
        <xdr:cNvCxnSpPr>
          <a:stCxn id="74" idx="1"/>
        </xdr:cNvCxnSpPr>
      </xdr:nvCxnSpPr>
      <xdr:spPr>
        <a:xfrm flipH="1" flipV="1">
          <a:off x="3857626" y="4019551"/>
          <a:ext cx="3498474" cy="69532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18</xdr:row>
      <xdr:rowOff>123825</xdr:rowOff>
    </xdr:from>
    <xdr:to>
      <xdr:col>11</xdr:col>
      <xdr:colOff>574300</xdr:colOff>
      <xdr:row>21</xdr:row>
      <xdr:rowOff>114300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3930E075-1090-494C-AD0B-35D55343109B}"/>
            </a:ext>
          </a:extLst>
        </xdr:cNvPr>
        <xdr:cNvCxnSpPr>
          <a:stCxn id="74" idx="1"/>
        </xdr:cNvCxnSpPr>
      </xdr:nvCxnSpPr>
      <xdr:spPr>
        <a:xfrm flipH="1" flipV="1">
          <a:off x="6867525" y="4067175"/>
          <a:ext cx="488575" cy="64770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23813</xdr:colOff>
      <xdr:row>52</xdr:row>
      <xdr:rowOff>28576</xdr:rowOff>
    </xdr:from>
    <xdr:ext cx="1471305" cy="38100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3A8FE65-9695-49AD-8457-84099DAB6ECD}"/>
            </a:ext>
          </a:extLst>
        </xdr:cNvPr>
        <xdr:cNvSpPr txBox="1"/>
      </xdr:nvSpPr>
      <xdr:spPr>
        <a:xfrm>
          <a:off x="4214813" y="11706226"/>
          <a:ext cx="1471305" cy="38100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（入力例２）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487424</xdr:colOff>
      <xdr:row>25</xdr:row>
      <xdr:rowOff>148873</xdr:rowOff>
    </xdr:from>
    <xdr:to>
      <xdr:col>5</xdr:col>
      <xdr:colOff>241619</xdr:colOff>
      <xdr:row>25</xdr:row>
      <xdr:rowOff>148873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A736ABA6-0727-4BE5-91C9-FD36F31085F3}"/>
            </a:ext>
          </a:extLst>
        </xdr:cNvPr>
        <xdr:cNvCxnSpPr/>
      </xdr:nvCxnSpPr>
      <xdr:spPr>
        <a:xfrm flipV="1">
          <a:off x="1506599" y="5625748"/>
          <a:ext cx="1763970" cy="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135934</xdr:colOff>
      <xdr:row>25</xdr:row>
      <xdr:rowOff>12989</xdr:rowOff>
    </xdr:from>
    <xdr:ext cx="325730" cy="275717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FF66A3E-D2AF-40C5-9EEB-ECFBFC521ECB}"/>
            </a:ext>
          </a:extLst>
        </xdr:cNvPr>
        <xdr:cNvSpPr txBox="1"/>
      </xdr:nvSpPr>
      <xdr:spPr>
        <a:xfrm>
          <a:off x="3164884" y="5489864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endParaRPr kumimoji="1" lang="ja-JP" altLang="en-US" sz="1100" b="1">
            <a:solidFill>
              <a:srgbClr val="00B05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2</xdr:col>
      <xdr:colOff>495300</xdr:colOff>
      <xdr:row>24</xdr:row>
      <xdr:rowOff>45243</xdr:rowOff>
    </xdr:from>
    <xdr:to>
      <xdr:col>6</xdr:col>
      <xdr:colOff>205153</xdr:colOff>
      <xdr:row>25</xdr:row>
      <xdr:rowOff>109537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9B5ED5D8-7B05-4119-B966-354E5DC29A98}"/>
            </a:ext>
          </a:extLst>
        </xdr:cNvPr>
        <xdr:cNvSpPr/>
      </xdr:nvSpPr>
      <xdr:spPr>
        <a:xfrm>
          <a:off x="1514475" y="5303043"/>
          <a:ext cx="2300653" cy="283369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288685</xdr:colOff>
      <xdr:row>24</xdr:row>
      <xdr:rowOff>179433</xdr:rowOff>
    </xdr:from>
    <xdr:to>
      <xdr:col>5</xdr:col>
      <xdr:colOff>292467</xdr:colOff>
      <xdr:row>25</xdr:row>
      <xdr:rowOff>91776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2330CF6-ECD5-46B0-AB26-AEE16309878A}"/>
            </a:ext>
          </a:extLst>
        </xdr:cNvPr>
        <xdr:cNvCxnSpPr>
          <a:stCxn id="66" idx="4"/>
        </xdr:cNvCxnSpPr>
      </xdr:nvCxnSpPr>
      <xdr:spPr>
        <a:xfrm flipH="1">
          <a:off x="3317635" y="5437233"/>
          <a:ext cx="3782" cy="131418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241619</xdr:colOff>
      <xdr:row>25</xdr:row>
      <xdr:rowOff>96139</xdr:rowOff>
    </xdr:from>
    <xdr:to>
      <xdr:col>5</xdr:col>
      <xdr:colOff>349619</xdr:colOff>
      <xdr:row>25</xdr:row>
      <xdr:rowOff>204139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F3BB8D7D-22C2-4705-96F1-E9BB9025CE6A}"/>
            </a:ext>
          </a:extLst>
        </xdr:cNvPr>
        <xdr:cNvSpPr/>
      </xdr:nvSpPr>
      <xdr:spPr>
        <a:xfrm>
          <a:off x="3270569" y="5573014"/>
          <a:ext cx="108000" cy="108000"/>
        </a:xfrm>
        <a:prstGeom prst="ellipse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336317</xdr:colOff>
      <xdr:row>24</xdr:row>
      <xdr:rowOff>122179</xdr:rowOff>
    </xdr:from>
    <xdr:to>
      <xdr:col>6</xdr:col>
      <xdr:colOff>328612</xdr:colOff>
      <xdr:row>24</xdr:row>
      <xdr:rowOff>124479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A0B95EBA-E9F8-4465-969A-DD6BE3C45C8B}"/>
            </a:ext>
          </a:extLst>
        </xdr:cNvPr>
        <xdr:cNvCxnSpPr/>
      </xdr:nvCxnSpPr>
      <xdr:spPr>
        <a:xfrm flipV="1">
          <a:off x="3365267" y="5379979"/>
          <a:ext cx="573320" cy="230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346866</xdr:colOff>
      <xdr:row>25</xdr:row>
      <xdr:rowOff>151626</xdr:rowOff>
    </xdr:from>
    <xdr:to>
      <xdr:col>6</xdr:col>
      <xdr:colOff>37728</xdr:colOff>
      <xdr:row>25</xdr:row>
      <xdr:rowOff>151626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693465F2-D3DE-4089-88D1-3F0FE9BFC646}"/>
            </a:ext>
          </a:extLst>
        </xdr:cNvPr>
        <xdr:cNvCxnSpPr/>
      </xdr:nvCxnSpPr>
      <xdr:spPr>
        <a:xfrm>
          <a:off x="3375816" y="5628501"/>
          <a:ext cx="271887" cy="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198202</xdr:colOff>
      <xdr:row>25</xdr:row>
      <xdr:rowOff>54742</xdr:rowOff>
    </xdr:from>
    <xdr:to>
      <xdr:col>5</xdr:col>
      <xdr:colOff>396202</xdr:colOff>
      <xdr:row>26</xdr:row>
      <xdr:rowOff>32934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415D112F-62B1-4D60-A38B-8FD2C288CF7B}"/>
            </a:ext>
          </a:extLst>
        </xdr:cNvPr>
        <xdr:cNvSpPr/>
      </xdr:nvSpPr>
      <xdr:spPr>
        <a:xfrm>
          <a:off x="3227152" y="5531617"/>
          <a:ext cx="198000" cy="197267"/>
        </a:xfrm>
        <a:prstGeom prst="rect">
          <a:avLst/>
        </a:prstGeom>
        <a:solidFill>
          <a:srgbClr val="00B050">
            <a:alpha val="40000"/>
          </a:srgbClr>
        </a:solidFill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351221</xdr:colOff>
      <xdr:row>25</xdr:row>
      <xdr:rowOff>97275</xdr:rowOff>
    </xdr:from>
    <xdr:to>
      <xdr:col>5</xdr:col>
      <xdr:colOff>195706</xdr:colOff>
      <xdr:row>25</xdr:row>
      <xdr:rowOff>205275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7B7A0F54-EC39-4FB7-A045-766F50661197}"/>
            </a:ext>
          </a:extLst>
        </xdr:cNvPr>
        <xdr:cNvSpPr/>
      </xdr:nvSpPr>
      <xdr:spPr>
        <a:xfrm>
          <a:off x="2218121" y="5574150"/>
          <a:ext cx="1006535" cy="108000"/>
        </a:xfrm>
        <a:prstGeom prst="rect">
          <a:avLst/>
        </a:prstGeom>
        <a:solidFill>
          <a:srgbClr val="00B050">
            <a:alpha val="40000"/>
          </a:srgbClr>
        </a:solidFill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171451</xdr:colOff>
      <xdr:row>23</xdr:row>
      <xdr:rowOff>171450</xdr:rowOff>
    </xdr:from>
    <xdr:to>
      <xdr:col>6</xdr:col>
      <xdr:colOff>295642</xdr:colOff>
      <xdr:row>24</xdr:row>
      <xdr:rowOff>50007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42F4F2E0-F219-4753-92BC-9331AB57A53E}"/>
            </a:ext>
          </a:extLst>
        </xdr:cNvPr>
        <xdr:cNvSpPr/>
      </xdr:nvSpPr>
      <xdr:spPr>
        <a:xfrm>
          <a:off x="3200401" y="5210175"/>
          <a:ext cx="705216" cy="97632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476250</xdr:colOff>
      <xdr:row>21</xdr:row>
      <xdr:rowOff>114300</xdr:rowOff>
    </xdr:from>
    <xdr:to>
      <xdr:col>11</xdr:col>
      <xdr:colOff>574300</xdr:colOff>
      <xdr:row>25</xdr:row>
      <xdr:rowOff>19050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FFD7757B-C603-41AF-8DB7-19E03EB0F568}"/>
            </a:ext>
          </a:extLst>
        </xdr:cNvPr>
        <xdr:cNvCxnSpPr>
          <a:stCxn id="74" idx="1"/>
        </xdr:cNvCxnSpPr>
      </xdr:nvCxnSpPr>
      <xdr:spPr>
        <a:xfrm flipH="1">
          <a:off x="3505200" y="4714875"/>
          <a:ext cx="3850900" cy="7810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238467</xdr:colOff>
      <xdr:row>24</xdr:row>
      <xdr:rowOff>71433</xdr:rowOff>
    </xdr:from>
    <xdr:to>
      <xdr:col>5</xdr:col>
      <xdr:colOff>346467</xdr:colOff>
      <xdr:row>24</xdr:row>
      <xdr:rowOff>179433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EEF659FD-5C35-415C-A432-E655622360E0}"/>
            </a:ext>
          </a:extLst>
        </xdr:cNvPr>
        <xdr:cNvSpPr/>
      </xdr:nvSpPr>
      <xdr:spPr>
        <a:xfrm>
          <a:off x="3267417" y="5329233"/>
          <a:ext cx="108000" cy="108000"/>
        </a:xfrm>
        <a:prstGeom prst="ellipse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132783</xdr:colOff>
      <xdr:row>23</xdr:row>
      <xdr:rowOff>212119</xdr:rowOff>
    </xdr:from>
    <xdr:ext cx="325730" cy="275717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353B2D2-631D-40D5-83C8-5A45FB42CF97}"/>
            </a:ext>
          </a:extLst>
        </xdr:cNvPr>
        <xdr:cNvSpPr txBox="1"/>
      </xdr:nvSpPr>
      <xdr:spPr>
        <a:xfrm>
          <a:off x="3161733" y="5250844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endParaRPr kumimoji="1" lang="ja-JP" altLang="en-US" sz="1100" b="1">
            <a:solidFill>
              <a:srgbClr val="00B05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2</xdr:col>
      <xdr:colOff>704849</xdr:colOff>
      <xdr:row>26</xdr:row>
      <xdr:rowOff>138864</xdr:rowOff>
    </xdr:from>
    <xdr:ext cx="1809751" cy="623136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78E79DF-AC1B-4F7C-B0CF-9D1B023C2E24}"/>
            </a:ext>
          </a:extLst>
        </xdr:cNvPr>
        <xdr:cNvSpPr txBox="1"/>
      </xdr:nvSpPr>
      <xdr:spPr>
        <a:xfrm>
          <a:off x="1724024" y="5834814"/>
          <a:ext cx="1809751" cy="623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構造物より規定の離隔が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取れる場所に設置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225592</xdr:colOff>
      <xdr:row>24</xdr:row>
      <xdr:rowOff>160421</xdr:rowOff>
    </xdr:from>
    <xdr:to>
      <xdr:col>5</xdr:col>
      <xdr:colOff>485775</xdr:colOff>
      <xdr:row>26</xdr:row>
      <xdr:rowOff>123825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6EDFB3FB-27BD-4AFE-8D04-CB756DD48549}"/>
            </a:ext>
          </a:extLst>
        </xdr:cNvPr>
        <xdr:cNvSpPr/>
      </xdr:nvSpPr>
      <xdr:spPr>
        <a:xfrm>
          <a:off x="2092492" y="5418221"/>
          <a:ext cx="1422233" cy="401554"/>
        </a:xfrm>
        <a:prstGeom prst="ellipse">
          <a:avLst/>
        </a:prstGeom>
        <a:noFill/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481589</xdr:colOff>
      <xdr:row>26</xdr:row>
      <xdr:rowOff>104775</xdr:rowOff>
    </xdr:from>
    <xdr:ext cx="432811" cy="1333057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1835B98-8BFD-4FFE-8D30-37125EAEF76D}"/>
            </a:ext>
          </a:extLst>
        </xdr:cNvPr>
        <xdr:cNvSpPr txBox="1"/>
      </xdr:nvSpPr>
      <xdr:spPr>
        <a:xfrm>
          <a:off x="6682364" y="580072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10</xdr:col>
      <xdr:colOff>481589</xdr:colOff>
      <xdr:row>8</xdr:row>
      <xdr:rowOff>104775</xdr:rowOff>
    </xdr:from>
    <xdr:ext cx="432811" cy="1333057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38CF11F-FEBB-41BA-A32B-EE2FD1A42425}"/>
            </a:ext>
          </a:extLst>
        </xdr:cNvPr>
        <xdr:cNvSpPr txBox="1"/>
      </xdr:nvSpPr>
      <xdr:spPr>
        <a:xfrm>
          <a:off x="6682364" y="185737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5</xdr:col>
      <xdr:colOff>281564</xdr:colOff>
      <xdr:row>8</xdr:row>
      <xdr:rowOff>114300</xdr:rowOff>
    </xdr:from>
    <xdr:ext cx="432811" cy="1333057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3A493DA-F178-452F-9FF0-404CBF60D9AC}"/>
            </a:ext>
          </a:extLst>
        </xdr:cNvPr>
        <xdr:cNvSpPr txBox="1"/>
      </xdr:nvSpPr>
      <xdr:spPr>
        <a:xfrm>
          <a:off x="3310514" y="1866900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5</xdr:col>
      <xdr:colOff>310139</xdr:colOff>
      <xdr:row>27</xdr:row>
      <xdr:rowOff>0</xdr:rowOff>
    </xdr:from>
    <xdr:ext cx="432811" cy="1333057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A10167B5-ACE5-43AF-BA2C-BD68AA0DE011}"/>
            </a:ext>
          </a:extLst>
        </xdr:cNvPr>
        <xdr:cNvSpPr txBox="1"/>
      </xdr:nvSpPr>
      <xdr:spPr>
        <a:xfrm>
          <a:off x="3339089" y="591502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11</xdr:col>
      <xdr:colOff>574300</xdr:colOff>
      <xdr:row>14</xdr:row>
      <xdr:rowOff>104775</xdr:rowOff>
    </xdr:from>
    <xdr:ext cx="2768975" cy="30860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B21A776-3317-44BF-BEC7-3BE767D7980F}"/>
            </a:ext>
          </a:extLst>
        </xdr:cNvPr>
        <xdr:cNvSpPr txBox="1"/>
      </xdr:nvSpPr>
      <xdr:spPr>
        <a:xfrm>
          <a:off x="7356100" y="3171825"/>
          <a:ext cx="2768975" cy="3086099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kumimoji="1" lang="ja-JP" altLang="en-US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雨水浸透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・浸透管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の設置</a:t>
          </a:r>
          <a:endParaRPr kumimoji="1" lang="en-US" altLang="ja-JP" sz="1400" b="1" u="sng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・道路側溝手前に、屋根面積に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応じたます等を設置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構造物より規定の離隔が取れ</a:t>
          </a:r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る場所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にます等を設置</a:t>
          </a:r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詳細は土木課の「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雨水浸透施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設等の設計・施工資料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」また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は、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建築住宅課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「ののいち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環境きくばり住宅　適合証交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付基準」を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参照</a:t>
          </a:r>
          <a:endParaRPr lang="ja-JP" altLang="ja-JP" sz="1400" b="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endParaRPr lang="ja-JP" altLang="ja-JP" sz="1400">
            <a:solidFill>
              <a:srgbClr val="FF0000"/>
            </a:solidFill>
            <a:effectLst/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97317</xdr:colOff>
      <xdr:row>4</xdr:row>
      <xdr:rowOff>0</xdr:rowOff>
    </xdr:from>
    <xdr:to>
      <xdr:col>11</xdr:col>
      <xdr:colOff>521896</xdr:colOff>
      <xdr:row>21</xdr:row>
      <xdr:rowOff>45475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9C4F08-E6FA-4E5B-96F2-C9587794F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55" t="20651" r="19782" b="9989"/>
        <a:stretch/>
      </xdr:blipFill>
      <xdr:spPr>
        <a:xfrm>
          <a:off x="1116492" y="1056705"/>
          <a:ext cx="6187204" cy="3769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38716</xdr:colOff>
      <xdr:row>21</xdr:row>
      <xdr:rowOff>133182</xdr:rowOff>
    </xdr:from>
    <xdr:to>
      <xdr:col>12</xdr:col>
      <xdr:colOff>52916</xdr:colOff>
      <xdr:row>38</xdr:row>
      <xdr:rowOff>85628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12E7B2-56D5-4FD0-88EF-D1BD231B0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939" t="20188" r="19052" b="9618"/>
        <a:stretch/>
      </xdr:blipFill>
      <xdr:spPr>
        <a:xfrm>
          <a:off x="1057891" y="4733757"/>
          <a:ext cx="6357850" cy="3676722"/>
        </a:xfrm>
        <a:prstGeom prst="rect">
          <a:avLst/>
        </a:prstGeom>
      </xdr:spPr>
    </xdr:pic>
    <xdr:clientData/>
  </xdr:twoCellAnchor>
  <xdr:twoCellAnchor>
    <xdr:from>
      <xdr:col>15</xdr:col>
      <xdr:colOff>42345</xdr:colOff>
      <xdr:row>43</xdr:row>
      <xdr:rowOff>32497</xdr:rowOff>
    </xdr:from>
    <xdr:to>
      <xdr:col>15</xdr:col>
      <xdr:colOff>896794</xdr:colOff>
      <xdr:row>43</xdr:row>
      <xdr:rowOff>193582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F44E092-6BD0-4B2D-9E5F-376E06E51626}"/>
            </a:ext>
          </a:extLst>
        </xdr:cNvPr>
        <xdr:cNvSpPr/>
      </xdr:nvSpPr>
      <xdr:spPr>
        <a:xfrm>
          <a:off x="9300645" y="10329022"/>
          <a:ext cx="854449" cy="16108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38101</xdr:colOff>
      <xdr:row>49</xdr:row>
      <xdr:rowOff>22670</xdr:rowOff>
    </xdr:from>
    <xdr:ext cx="1438274" cy="3869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8A5AF2C-9D3A-4AB7-B521-AAC3145959E5}"/>
            </a:ext>
          </a:extLst>
        </xdr:cNvPr>
        <xdr:cNvSpPr txBox="1"/>
      </xdr:nvSpPr>
      <xdr:spPr>
        <a:xfrm>
          <a:off x="4229101" y="11700320"/>
          <a:ext cx="1438274" cy="38690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（入力例１）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8</xdr:col>
      <xdr:colOff>28575</xdr:colOff>
      <xdr:row>0</xdr:row>
      <xdr:rowOff>0</xdr:rowOff>
    </xdr:from>
    <xdr:to>
      <xdr:col>16</xdr:col>
      <xdr:colOff>342900</xdr:colOff>
      <xdr:row>31</xdr:row>
      <xdr:rowOff>166254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81CC80A5-F946-41A3-B6C4-D3B068C80A65}"/>
            </a:ext>
          </a:extLst>
        </xdr:cNvPr>
        <xdr:cNvSpPr>
          <a:spLocks noChangeAspect="1" noChangeArrowheads="1"/>
        </xdr:cNvSpPr>
      </xdr:nvSpPr>
      <xdr:spPr bwMode="auto">
        <a:xfrm>
          <a:off x="4800600" y="0"/>
          <a:ext cx="5762625" cy="721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41</xdr:col>
      <xdr:colOff>666749</xdr:colOff>
      <xdr:row>4</xdr:row>
      <xdr:rowOff>0</xdr:rowOff>
    </xdr:from>
    <xdr:to>
      <xdr:col>56</xdr:col>
      <xdr:colOff>514350</xdr:colOff>
      <xdr:row>31</xdr:row>
      <xdr:rowOff>209549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B237D9D-1BBC-4282-A7C3-239B9DEBD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534" t="18891" r="30771" b="21564"/>
        <a:stretch/>
      </xdr:blipFill>
      <xdr:spPr>
        <a:xfrm>
          <a:off x="28032074" y="1066800"/>
          <a:ext cx="10134601" cy="6124575"/>
        </a:xfrm>
        <a:prstGeom prst="rect">
          <a:avLst/>
        </a:prstGeom>
      </xdr:spPr>
    </xdr:pic>
    <xdr:clientData/>
  </xdr:twoCellAnchor>
  <xdr:twoCellAnchor>
    <xdr:from>
      <xdr:col>8</xdr:col>
      <xdr:colOff>570588</xdr:colOff>
      <xdr:row>11</xdr:row>
      <xdr:rowOff>192529</xdr:rowOff>
    </xdr:from>
    <xdr:to>
      <xdr:col>10</xdr:col>
      <xdr:colOff>407099</xdr:colOff>
      <xdr:row>15</xdr:row>
      <xdr:rowOff>141856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22201F7-E9FA-47D6-9C48-1CC7000CDC20}"/>
            </a:ext>
          </a:extLst>
        </xdr:cNvPr>
        <xdr:cNvSpPr/>
      </xdr:nvSpPr>
      <xdr:spPr>
        <a:xfrm>
          <a:off x="5342613" y="2821429"/>
          <a:ext cx="1265261" cy="825627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554440</xdr:colOff>
      <xdr:row>8</xdr:row>
      <xdr:rowOff>7660</xdr:rowOff>
    </xdr:from>
    <xdr:to>
      <xdr:col>10</xdr:col>
      <xdr:colOff>423412</xdr:colOff>
      <xdr:row>11</xdr:row>
      <xdr:rowOff>147031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6ECED6F-59E9-421E-A205-7E1E77D51016}"/>
            </a:ext>
          </a:extLst>
        </xdr:cNvPr>
        <xdr:cNvSpPr/>
      </xdr:nvSpPr>
      <xdr:spPr>
        <a:xfrm>
          <a:off x="5326465" y="1979335"/>
          <a:ext cx="1297722" cy="796596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170597</xdr:colOff>
      <xdr:row>11</xdr:row>
      <xdr:rowOff>168357</xdr:rowOff>
    </xdr:from>
    <xdr:to>
      <xdr:col>8</xdr:col>
      <xdr:colOff>572211</xdr:colOff>
      <xdr:row>15</xdr:row>
      <xdr:rowOff>148881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C59CEB3-5273-4198-8D74-59757D556DA1}"/>
            </a:ext>
          </a:extLst>
        </xdr:cNvPr>
        <xdr:cNvSpPr/>
      </xdr:nvSpPr>
      <xdr:spPr>
        <a:xfrm>
          <a:off x="3780572" y="2797257"/>
          <a:ext cx="1563664" cy="856824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168874</xdr:colOff>
      <xdr:row>8</xdr:row>
      <xdr:rowOff>12425</xdr:rowOff>
    </xdr:from>
    <xdr:to>
      <xdr:col>8</xdr:col>
      <xdr:colOff>579320</xdr:colOff>
      <xdr:row>11</xdr:row>
      <xdr:rowOff>164802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09CF415-F24B-4FCF-A455-066436F1B819}"/>
            </a:ext>
          </a:extLst>
        </xdr:cNvPr>
        <xdr:cNvSpPr/>
      </xdr:nvSpPr>
      <xdr:spPr>
        <a:xfrm>
          <a:off x="3778849" y="1984100"/>
          <a:ext cx="1572496" cy="809602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146946</xdr:colOff>
      <xdr:row>7</xdr:row>
      <xdr:rowOff>184547</xdr:rowOff>
    </xdr:from>
    <xdr:to>
      <xdr:col>7</xdr:col>
      <xdr:colOff>49047</xdr:colOff>
      <xdr:row>15</xdr:row>
      <xdr:rowOff>139923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232E1E1F-CFAB-4310-BD88-D4C3B0597554}"/>
            </a:ext>
          </a:extLst>
        </xdr:cNvPr>
        <xdr:cNvSpPr/>
      </xdr:nvSpPr>
      <xdr:spPr>
        <a:xfrm rot="5400000">
          <a:off x="3144496" y="2549572"/>
          <a:ext cx="1707976" cy="483126"/>
        </a:xfrm>
        <a:prstGeom prst="triangle">
          <a:avLst>
            <a:gd name="adj" fmla="val 4965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540533</xdr:colOff>
      <xdr:row>7</xdr:row>
      <xdr:rowOff>209072</xdr:rowOff>
    </xdr:from>
    <xdr:to>
      <xdr:col>10</xdr:col>
      <xdr:colOff>434307</xdr:colOff>
      <xdr:row>15</xdr:row>
      <xdr:rowOff>155761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1D3A2266-3B27-473F-BB48-F44DA657A687}"/>
            </a:ext>
          </a:extLst>
        </xdr:cNvPr>
        <xdr:cNvSpPr/>
      </xdr:nvSpPr>
      <xdr:spPr>
        <a:xfrm rot="16200000">
          <a:off x="5548038" y="2573917"/>
          <a:ext cx="1699289" cy="474799"/>
        </a:xfrm>
        <a:prstGeom prst="triangle">
          <a:avLst>
            <a:gd name="adj" fmla="val 50827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28433</xdr:colOff>
      <xdr:row>8</xdr:row>
      <xdr:rowOff>74083</xdr:rowOff>
    </xdr:from>
    <xdr:ext cx="743667" cy="57631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2AB094-593C-4B8D-95C8-7C8917E0E9C8}"/>
            </a:ext>
          </a:extLst>
        </xdr:cNvPr>
        <xdr:cNvSpPr txBox="1"/>
      </xdr:nvSpPr>
      <xdr:spPr>
        <a:xfrm>
          <a:off x="4219433" y="2045758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屋根面積１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A=45.00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7</xdr:col>
      <xdr:colOff>49047</xdr:colOff>
      <xdr:row>11</xdr:row>
      <xdr:rowOff>156388</xdr:rowOff>
    </xdr:from>
    <xdr:to>
      <xdr:col>9</xdr:col>
      <xdr:colOff>540533</xdr:colOff>
      <xdr:row>11</xdr:row>
      <xdr:rowOff>168473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D0B6C01-4559-41F1-9579-AE1D07FFE6DA}"/>
            </a:ext>
          </a:extLst>
        </xdr:cNvPr>
        <xdr:cNvCxnSpPr>
          <a:stCxn id="12" idx="0"/>
          <a:endCxn id="13" idx="0"/>
        </xdr:cNvCxnSpPr>
      </xdr:nvCxnSpPr>
      <xdr:spPr>
        <a:xfrm>
          <a:off x="4240047" y="2785288"/>
          <a:ext cx="1920236" cy="1208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489377</xdr:colOff>
      <xdr:row>7</xdr:row>
      <xdr:rowOff>71304</xdr:rowOff>
    </xdr:from>
    <xdr:to>
      <xdr:col>8</xdr:col>
      <xdr:colOff>47224</xdr:colOff>
      <xdr:row>7</xdr:row>
      <xdr:rowOff>71304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6295F960-D2C7-4569-AB22-50B4A2433F95}"/>
            </a:ext>
          </a:extLst>
        </xdr:cNvPr>
        <xdr:cNvCxnSpPr/>
      </xdr:nvCxnSpPr>
      <xdr:spPr>
        <a:xfrm flipH="1" flipV="1">
          <a:off x="4099352" y="1823904"/>
          <a:ext cx="719897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41765</xdr:colOff>
      <xdr:row>6</xdr:row>
      <xdr:rowOff>153850</xdr:rowOff>
    </xdr:from>
    <xdr:ext cx="889987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850B1E5-C4B7-4559-AB30-41E31C280444}"/>
            </a:ext>
          </a:extLst>
        </xdr:cNvPr>
        <xdr:cNvSpPr txBox="1"/>
      </xdr:nvSpPr>
      <xdr:spPr>
        <a:xfrm>
          <a:off x="4813790" y="146830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9</xdr:col>
      <xdr:colOff>22970</xdr:colOff>
      <xdr:row>7</xdr:row>
      <xdr:rowOff>67533</xdr:rowOff>
    </xdr:from>
    <xdr:to>
      <xdr:col>10</xdr:col>
      <xdr:colOff>165017</xdr:colOff>
      <xdr:row>7</xdr:row>
      <xdr:rowOff>67533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327A65C-85C7-48B6-9C97-D18E4D248FF7}"/>
            </a:ext>
          </a:extLst>
        </xdr:cNvPr>
        <xdr:cNvCxnSpPr/>
      </xdr:nvCxnSpPr>
      <xdr:spPr>
        <a:xfrm>
          <a:off x="5642720" y="1820133"/>
          <a:ext cx="72307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53272</xdr:colOff>
      <xdr:row>8</xdr:row>
      <xdr:rowOff>207700</xdr:rowOff>
    </xdr:from>
    <xdr:to>
      <xdr:col>6</xdr:col>
      <xdr:colOff>53272</xdr:colOff>
      <xdr:row>10</xdr:row>
      <xdr:rowOff>105790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92F4AA4E-E16E-4A2B-BA40-2AE71DA9F18E}"/>
            </a:ext>
          </a:extLst>
        </xdr:cNvPr>
        <xdr:cNvCxnSpPr/>
      </xdr:nvCxnSpPr>
      <xdr:spPr>
        <a:xfrm flipH="1" flipV="1">
          <a:off x="3663247" y="2179375"/>
          <a:ext cx="0" cy="33624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60063</xdr:colOff>
      <xdr:row>12</xdr:row>
      <xdr:rowOff>152210</xdr:rowOff>
    </xdr:from>
    <xdr:to>
      <xdr:col>6</xdr:col>
      <xdr:colOff>60063</xdr:colOff>
      <xdr:row>14</xdr:row>
      <xdr:rowOff>50299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61D74F0B-3249-4C05-97EB-79DA6A00B86A}"/>
            </a:ext>
          </a:extLst>
        </xdr:cNvPr>
        <xdr:cNvCxnSpPr/>
      </xdr:nvCxnSpPr>
      <xdr:spPr>
        <a:xfrm>
          <a:off x="3670038" y="3000185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65188</xdr:colOff>
      <xdr:row>16</xdr:row>
      <xdr:rowOff>64336</xdr:rowOff>
    </xdr:from>
    <xdr:to>
      <xdr:col>8</xdr:col>
      <xdr:colOff>202354</xdr:colOff>
      <xdr:row>16</xdr:row>
      <xdr:rowOff>64336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AF0BE3A3-E435-47A1-9294-5A96D9F5B32F}"/>
            </a:ext>
          </a:extLst>
        </xdr:cNvPr>
        <xdr:cNvCxnSpPr/>
      </xdr:nvCxnSpPr>
      <xdr:spPr>
        <a:xfrm flipH="1" flipV="1">
          <a:off x="4256188" y="3569536"/>
          <a:ext cx="71819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169806</xdr:colOff>
      <xdr:row>16</xdr:row>
      <xdr:rowOff>69039</xdr:rowOff>
    </xdr:from>
    <xdr:to>
      <xdr:col>10</xdr:col>
      <xdr:colOff>314617</xdr:colOff>
      <xdr:row>16</xdr:row>
      <xdr:rowOff>69039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53D0EB9B-56FE-45F3-B1DF-1A9DF986C524}"/>
            </a:ext>
          </a:extLst>
        </xdr:cNvPr>
        <xdr:cNvCxnSpPr/>
      </xdr:nvCxnSpPr>
      <xdr:spPr>
        <a:xfrm>
          <a:off x="5789556" y="3574239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536617</xdr:colOff>
      <xdr:row>12</xdr:row>
      <xdr:rowOff>194217</xdr:rowOff>
    </xdr:from>
    <xdr:to>
      <xdr:col>10</xdr:col>
      <xdr:colOff>536617</xdr:colOff>
      <xdr:row>14</xdr:row>
      <xdr:rowOff>92306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3492B63F-1529-4F3B-B687-A7A98811CE1E}"/>
            </a:ext>
          </a:extLst>
        </xdr:cNvPr>
        <xdr:cNvCxnSpPr/>
      </xdr:nvCxnSpPr>
      <xdr:spPr>
        <a:xfrm>
          <a:off x="6737392" y="3042192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534446</xdr:colOff>
      <xdr:row>8</xdr:row>
      <xdr:rowOff>212682</xdr:rowOff>
    </xdr:from>
    <xdr:to>
      <xdr:col>10</xdr:col>
      <xdr:colOff>534446</xdr:colOff>
      <xdr:row>10</xdr:row>
      <xdr:rowOff>115842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D6FB2B2A-1EEA-4AA0-AE94-50B8D86D1AFE}"/>
            </a:ext>
          </a:extLst>
        </xdr:cNvPr>
        <xdr:cNvCxnSpPr/>
      </xdr:nvCxnSpPr>
      <xdr:spPr>
        <a:xfrm flipH="1" flipV="1">
          <a:off x="6735221" y="2184357"/>
          <a:ext cx="0" cy="34131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160959</xdr:colOff>
      <xdr:row>15</xdr:row>
      <xdr:rowOff>184292</xdr:rowOff>
    </xdr:from>
    <xdr:ext cx="889987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69AA5C8-A412-429B-AC55-FFD6C002BCD7}"/>
            </a:ext>
          </a:extLst>
        </xdr:cNvPr>
        <xdr:cNvSpPr txBox="1"/>
      </xdr:nvSpPr>
      <xdr:spPr>
        <a:xfrm>
          <a:off x="4932984" y="3470417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2</xdr:col>
      <xdr:colOff>87238</xdr:colOff>
      <xdr:row>13</xdr:row>
      <xdr:rowOff>85724</xdr:rowOff>
    </xdr:from>
    <xdr:to>
      <xdr:col>2</xdr:col>
      <xdr:colOff>234950</xdr:colOff>
      <xdr:row>14</xdr:row>
      <xdr:rowOff>45780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F0E995CD-FC7D-4702-A999-9D33FFEA106F}"/>
            </a:ext>
          </a:extLst>
        </xdr:cNvPr>
        <xdr:cNvSpPr/>
      </xdr:nvSpPr>
      <xdr:spPr>
        <a:xfrm>
          <a:off x="1106413" y="3152774"/>
          <a:ext cx="147712" cy="179131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343997</xdr:colOff>
      <xdr:row>8</xdr:row>
      <xdr:rowOff>146050</xdr:rowOff>
    </xdr:from>
    <xdr:to>
      <xdr:col>2</xdr:col>
      <xdr:colOff>438150</xdr:colOff>
      <xdr:row>9</xdr:row>
      <xdr:rowOff>82550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5B108A0-544E-4D76-B981-1795ABB0C770}"/>
            </a:ext>
          </a:extLst>
        </xdr:cNvPr>
        <xdr:cNvSpPr/>
      </xdr:nvSpPr>
      <xdr:spPr>
        <a:xfrm>
          <a:off x="1363172" y="2117725"/>
          <a:ext cx="94153" cy="155575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3</xdr:row>
      <xdr:rowOff>15874</xdr:rowOff>
    </xdr:from>
    <xdr:to>
      <xdr:col>15</xdr:col>
      <xdr:colOff>904875</xdr:colOff>
      <xdr:row>42</xdr:row>
      <xdr:rowOff>171450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D54572B-66C8-49BF-A64C-5B8B7CB80DE3}"/>
            </a:ext>
          </a:extLst>
        </xdr:cNvPr>
        <xdr:cNvSpPr/>
      </xdr:nvSpPr>
      <xdr:spPr>
        <a:xfrm>
          <a:off x="66675" y="673099"/>
          <a:ext cx="10096500" cy="891857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466725</xdr:colOff>
      <xdr:row>37</xdr:row>
      <xdr:rowOff>33916</xdr:rowOff>
    </xdr:from>
    <xdr:to>
      <xdr:col>15</xdr:col>
      <xdr:colOff>836085</xdr:colOff>
      <xdr:row>42</xdr:row>
      <xdr:rowOff>128588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5F6BB2D-789B-44EA-81A4-E98A5DD0927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86475" y="8358766"/>
          <a:ext cx="4007910" cy="119004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325373</xdr:colOff>
      <xdr:row>26</xdr:row>
      <xdr:rowOff>112317</xdr:rowOff>
    </xdr:from>
    <xdr:to>
      <xdr:col>2</xdr:col>
      <xdr:colOff>419526</xdr:colOff>
      <xdr:row>27</xdr:row>
      <xdr:rowOff>48817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E2AABA9A-2248-4670-BDAC-41851125CB8B}"/>
            </a:ext>
          </a:extLst>
        </xdr:cNvPr>
        <xdr:cNvSpPr/>
      </xdr:nvSpPr>
      <xdr:spPr>
        <a:xfrm>
          <a:off x="1344548" y="6027342"/>
          <a:ext cx="94153" cy="155575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76816</xdr:colOff>
      <xdr:row>30</xdr:row>
      <xdr:rowOff>222082</xdr:rowOff>
    </xdr:from>
    <xdr:to>
      <xdr:col>2</xdr:col>
      <xdr:colOff>224528</xdr:colOff>
      <xdr:row>31</xdr:row>
      <xdr:rowOff>182138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220B94D-7DE9-4C45-92AB-CE2ADE5997C0}"/>
            </a:ext>
          </a:extLst>
        </xdr:cNvPr>
        <xdr:cNvSpPr/>
      </xdr:nvSpPr>
      <xdr:spPr>
        <a:xfrm>
          <a:off x="1095991" y="7013407"/>
          <a:ext cx="147712" cy="179131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40659</xdr:colOff>
      <xdr:row>12</xdr:row>
      <xdr:rowOff>85630</xdr:rowOff>
    </xdr:from>
    <xdr:ext cx="743667" cy="57631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E5353A6-0ECD-4B21-8675-408F30CD3507}"/>
            </a:ext>
          </a:extLst>
        </xdr:cNvPr>
        <xdr:cNvSpPr txBox="1"/>
      </xdr:nvSpPr>
      <xdr:spPr>
        <a:xfrm>
          <a:off x="4231659" y="2933605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屋根面積２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A=45.00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682009</xdr:colOff>
      <xdr:row>12</xdr:row>
      <xdr:rowOff>98330</xdr:rowOff>
    </xdr:from>
    <xdr:ext cx="743667" cy="57631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CDCC518-CF9B-4262-BFD2-F068384A61A6}"/>
            </a:ext>
          </a:extLst>
        </xdr:cNvPr>
        <xdr:cNvSpPr txBox="1"/>
      </xdr:nvSpPr>
      <xdr:spPr>
        <a:xfrm>
          <a:off x="5454034" y="2946305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屋根面積４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A=30.00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688359</xdr:colOff>
      <xdr:row>8</xdr:row>
      <xdr:rowOff>72930</xdr:rowOff>
    </xdr:from>
    <xdr:ext cx="743667" cy="57631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4FE4A21-F370-4832-8441-51BC585C1AB6}"/>
            </a:ext>
          </a:extLst>
        </xdr:cNvPr>
        <xdr:cNvSpPr txBox="1"/>
      </xdr:nvSpPr>
      <xdr:spPr>
        <a:xfrm>
          <a:off x="5460384" y="2044605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屋根面積３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A=30.00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6</xdr:col>
      <xdr:colOff>190500</xdr:colOff>
      <xdr:row>25</xdr:row>
      <xdr:rowOff>169468</xdr:rowOff>
    </xdr:from>
    <xdr:to>
      <xdr:col>10</xdr:col>
      <xdr:colOff>428625</xdr:colOff>
      <xdr:row>29</xdr:row>
      <xdr:rowOff>131335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1BBD2EEF-4A66-483D-B82D-E825DB81581D}"/>
            </a:ext>
          </a:extLst>
        </xdr:cNvPr>
        <xdr:cNvSpPr/>
      </xdr:nvSpPr>
      <xdr:spPr>
        <a:xfrm>
          <a:off x="3800475" y="5865418"/>
          <a:ext cx="2828925" cy="838167"/>
        </a:xfrm>
        <a:prstGeom prst="rect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195263</xdr:colOff>
      <xdr:row>29</xdr:row>
      <xdr:rowOff>120717</xdr:rowOff>
    </xdr:from>
    <xdr:to>
      <xdr:col>10</xdr:col>
      <xdr:colOff>423863</xdr:colOff>
      <xdr:row>33</xdr:row>
      <xdr:rowOff>23812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856BCA78-14C9-4DDA-A47E-26DAFB0AEA76}"/>
            </a:ext>
          </a:extLst>
        </xdr:cNvPr>
        <xdr:cNvSpPr/>
      </xdr:nvSpPr>
      <xdr:spPr>
        <a:xfrm>
          <a:off x="3805238" y="6692967"/>
          <a:ext cx="2819400" cy="779395"/>
        </a:xfrm>
        <a:prstGeom prst="rect">
          <a:avLst/>
        </a:prstGeom>
        <a:pattFill prst="wdDn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152120</xdr:colOff>
      <xdr:row>25</xdr:row>
      <xdr:rowOff>148631</xdr:rowOff>
    </xdr:from>
    <xdr:to>
      <xdr:col>7</xdr:col>
      <xdr:colOff>54221</xdr:colOff>
      <xdr:row>33</xdr:row>
      <xdr:rowOff>63500</xdr:rowOff>
    </xdr:to>
    <xdr:sp macro="" textlink="">
      <xdr:nvSpPr>
        <xdr:cNvPr id="39" name="二等辺三角形 38">
          <a:extLst>
            <a:ext uri="{FF2B5EF4-FFF2-40B4-BE49-F238E27FC236}">
              <a16:creationId xmlns:a16="http://schemas.microsoft.com/office/drawing/2014/main" id="{D0C998FD-7F2B-4F51-96E0-E9A833D4BE61}"/>
            </a:ext>
          </a:extLst>
        </xdr:cNvPr>
        <xdr:cNvSpPr/>
      </xdr:nvSpPr>
      <xdr:spPr>
        <a:xfrm rot="5400000">
          <a:off x="3169923" y="6436753"/>
          <a:ext cx="1667469" cy="483126"/>
        </a:xfrm>
        <a:prstGeom prst="triangle">
          <a:avLst>
            <a:gd name="adj" fmla="val 4965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18144</xdr:colOff>
      <xdr:row>25</xdr:row>
      <xdr:rowOff>146539</xdr:rowOff>
    </xdr:from>
    <xdr:to>
      <xdr:col>10</xdr:col>
      <xdr:colOff>461439</xdr:colOff>
      <xdr:row>33</xdr:row>
      <xdr:rowOff>40821</xdr:rowOff>
    </xdr:to>
    <xdr:sp macro="" textlink="">
      <xdr:nvSpPr>
        <xdr:cNvPr id="40" name="二等辺三角形 39">
          <a:extLst>
            <a:ext uri="{FF2B5EF4-FFF2-40B4-BE49-F238E27FC236}">
              <a16:creationId xmlns:a16="http://schemas.microsoft.com/office/drawing/2014/main" id="{D1A019B8-5C5B-4372-B293-BDBFC6F984D3}"/>
            </a:ext>
          </a:extLst>
        </xdr:cNvPr>
        <xdr:cNvSpPr/>
      </xdr:nvSpPr>
      <xdr:spPr>
        <a:xfrm rot="16200000">
          <a:off x="5617126" y="6444282"/>
          <a:ext cx="1646882" cy="443295"/>
        </a:xfrm>
        <a:prstGeom prst="triangle">
          <a:avLst>
            <a:gd name="adj" fmla="val 49995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64198</xdr:colOff>
      <xdr:row>29</xdr:row>
      <xdr:rowOff>107364</xdr:rowOff>
    </xdr:from>
    <xdr:to>
      <xdr:col>10</xdr:col>
      <xdr:colOff>4537</xdr:colOff>
      <xdr:row>29</xdr:row>
      <xdr:rowOff>107364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481590E3-98C5-4D7A-AC38-37AEC5222CB1}"/>
            </a:ext>
          </a:extLst>
        </xdr:cNvPr>
        <xdr:cNvCxnSpPr/>
      </xdr:nvCxnSpPr>
      <xdr:spPr>
        <a:xfrm flipV="1">
          <a:off x="4255198" y="6679614"/>
          <a:ext cx="1950114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193168</xdr:colOff>
      <xdr:row>33</xdr:row>
      <xdr:rowOff>6708</xdr:rowOff>
    </xdr:from>
    <xdr:ext cx="889987" cy="328423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9EEF8DD-6DD7-4B96-9FF6-2F3363D46163}"/>
            </a:ext>
          </a:extLst>
        </xdr:cNvPr>
        <xdr:cNvSpPr txBox="1"/>
      </xdr:nvSpPr>
      <xdr:spPr>
        <a:xfrm>
          <a:off x="4965193" y="7455258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8</xdr:col>
      <xdr:colOff>67077</xdr:colOff>
      <xdr:row>24</xdr:row>
      <xdr:rowOff>80185</xdr:rowOff>
    </xdr:from>
    <xdr:ext cx="889987" cy="328423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FFBC771-C0E2-431B-B837-89317BF76537}"/>
            </a:ext>
          </a:extLst>
        </xdr:cNvPr>
        <xdr:cNvSpPr txBox="1"/>
      </xdr:nvSpPr>
      <xdr:spPr>
        <a:xfrm>
          <a:off x="4839102" y="555706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twoCellAnchor>
    <xdr:from>
      <xdr:col>7</xdr:col>
      <xdr:colOff>61395</xdr:colOff>
      <xdr:row>33</xdr:row>
      <xdr:rowOff>133181</xdr:rowOff>
    </xdr:from>
    <xdr:to>
      <xdr:col>8</xdr:col>
      <xdr:colOff>199813</xdr:colOff>
      <xdr:row>33</xdr:row>
      <xdr:rowOff>133181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E21CA37-A602-4403-BB55-6BAD149D362C}"/>
            </a:ext>
          </a:extLst>
        </xdr:cNvPr>
        <xdr:cNvCxnSpPr/>
      </xdr:nvCxnSpPr>
      <xdr:spPr>
        <a:xfrm flipH="1" flipV="1">
          <a:off x="4252395" y="7581731"/>
          <a:ext cx="71944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417901</xdr:colOff>
      <xdr:row>25</xdr:row>
      <xdr:rowOff>49725</xdr:rowOff>
    </xdr:from>
    <xdr:to>
      <xdr:col>7</xdr:col>
      <xdr:colOff>556319</xdr:colOff>
      <xdr:row>25</xdr:row>
      <xdr:rowOff>49725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BAAB9E00-4724-4D2D-A639-84D43DF2235F}"/>
            </a:ext>
          </a:extLst>
        </xdr:cNvPr>
        <xdr:cNvCxnSpPr/>
      </xdr:nvCxnSpPr>
      <xdr:spPr>
        <a:xfrm flipH="1" flipV="1">
          <a:off x="4027876" y="5745675"/>
          <a:ext cx="71944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220144</xdr:colOff>
      <xdr:row>33</xdr:row>
      <xdr:rowOff>137717</xdr:rowOff>
    </xdr:from>
    <xdr:to>
      <xdr:col>10</xdr:col>
      <xdr:colOff>364955</xdr:colOff>
      <xdr:row>33</xdr:row>
      <xdr:rowOff>137717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F1BCB914-04B1-49F7-A580-6478E483BF4F}"/>
            </a:ext>
          </a:extLst>
        </xdr:cNvPr>
        <xdr:cNvCxnSpPr/>
      </xdr:nvCxnSpPr>
      <xdr:spPr>
        <a:xfrm>
          <a:off x="5839894" y="7586267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168437</xdr:colOff>
      <xdr:row>25</xdr:row>
      <xdr:rowOff>40654</xdr:rowOff>
    </xdr:from>
    <xdr:to>
      <xdr:col>10</xdr:col>
      <xdr:colOff>313248</xdr:colOff>
      <xdr:row>25</xdr:row>
      <xdr:rowOff>40654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9078E47E-4B34-423D-AC5E-8F4B8D4FDDFD}"/>
            </a:ext>
          </a:extLst>
        </xdr:cNvPr>
        <xdr:cNvCxnSpPr/>
      </xdr:nvCxnSpPr>
      <xdr:spPr>
        <a:xfrm>
          <a:off x="5788187" y="5736604"/>
          <a:ext cx="72583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555788</xdr:colOff>
      <xdr:row>30</xdr:row>
      <xdr:rowOff>138604</xdr:rowOff>
    </xdr:from>
    <xdr:to>
      <xdr:col>10</xdr:col>
      <xdr:colOff>555788</xdr:colOff>
      <xdr:row>32</xdr:row>
      <xdr:rowOff>36693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62B94ED2-6E11-407F-9230-22062D6AD181}"/>
            </a:ext>
          </a:extLst>
        </xdr:cNvPr>
        <xdr:cNvCxnSpPr/>
      </xdr:nvCxnSpPr>
      <xdr:spPr>
        <a:xfrm>
          <a:off x="6756563" y="6929929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50507</xdr:colOff>
      <xdr:row>30</xdr:row>
      <xdr:rowOff>132255</xdr:rowOff>
    </xdr:from>
    <xdr:to>
      <xdr:col>6</xdr:col>
      <xdr:colOff>50507</xdr:colOff>
      <xdr:row>32</xdr:row>
      <xdr:rowOff>30344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CCE7F898-3CEA-4BED-B3D1-2D0D2254AB13}"/>
            </a:ext>
          </a:extLst>
        </xdr:cNvPr>
        <xdr:cNvCxnSpPr/>
      </xdr:nvCxnSpPr>
      <xdr:spPr>
        <a:xfrm>
          <a:off x="3660482" y="6923580"/>
          <a:ext cx="0" cy="3362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42170</xdr:colOff>
      <xdr:row>27</xdr:row>
      <xdr:rowOff>4676</xdr:rowOff>
    </xdr:from>
    <xdr:to>
      <xdr:col>6</xdr:col>
      <xdr:colOff>42170</xdr:colOff>
      <xdr:row>28</xdr:row>
      <xdr:rowOff>120480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B520938C-FB87-4951-8F55-E9C8B2D11D95}"/>
            </a:ext>
          </a:extLst>
        </xdr:cNvPr>
        <xdr:cNvCxnSpPr/>
      </xdr:nvCxnSpPr>
      <xdr:spPr>
        <a:xfrm flipH="1" flipV="1">
          <a:off x="3652145" y="6138776"/>
          <a:ext cx="0" cy="33487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557428</xdr:colOff>
      <xdr:row>26</xdr:row>
      <xdr:rowOff>206969</xdr:rowOff>
    </xdr:from>
    <xdr:to>
      <xdr:col>10</xdr:col>
      <xdr:colOff>557428</xdr:colOff>
      <xdr:row>28</xdr:row>
      <xdr:rowOff>105059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AB89E201-6F82-4880-A215-D206C35D3F42}"/>
            </a:ext>
          </a:extLst>
        </xdr:cNvPr>
        <xdr:cNvCxnSpPr/>
      </xdr:nvCxnSpPr>
      <xdr:spPr>
        <a:xfrm flipH="1" flipV="1">
          <a:off x="6758203" y="6121994"/>
          <a:ext cx="0" cy="33624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137454</xdr:colOff>
      <xdr:row>26</xdr:row>
      <xdr:rowOff>87825</xdr:rowOff>
    </xdr:from>
    <xdr:ext cx="743667" cy="57631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3C4FE02-4A4F-439B-99E7-F2E62AAF99FD}"/>
            </a:ext>
          </a:extLst>
        </xdr:cNvPr>
        <xdr:cNvSpPr txBox="1"/>
      </xdr:nvSpPr>
      <xdr:spPr>
        <a:xfrm>
          <a:off x="4909479" y="6002850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屋根面積１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A=75.00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oneCellAnchor>
    <xdr:from>
      <xdr:col>8</xdr:col>
      <xdr:colOff>144098</xdr:colOff>
      <xdr:row>30</xdr:row>
      <xdr:rowOff>11861</xdr:rowOff>
    </xdr:from>
    <xdr:ext cx="743667" cy="57631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61BE681-DC03-4EDC-9A3F-5FA2253F8144}"/>
            </a:ext>
          </a:extLst>
        </xdr:cNvPr>
        <xdr:cNvSpPr txBox="1"/>
      </xdr:nvSpPr>
      <xdr:spPr>
        <a:xfrm>
          <a:off x="4916123" y="6803186"/>
          <a:ext cx="743667" cy="5763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屋根面積２</a:t>
          </a:r>
          <a:endParaRPr kumimoji="1" lang="en-US" altLang="ja-JP" sz="11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</a:rPr>
            <a:t>A=75.00</a:t>
          </a:r>
          <a:r>
            <a:rPr kumimoji="1" lang="ja-JP" altLang="en-US" sz="1100" b="1">
              <a:effectLst/>
            </a:rPr>
            <a:t>㎡</a:t>
          </a:r>
          <a:endParaRPr lang="ja-JP" altLang="ja-JP" b="1">
            <a:effectLst/>
          </a:endParaRPr>
        </a:p>
      </xdr:txBody>
    </xdr:sp>
    <xdr:clientData/>
  </xdr:oneCellAnchor>
  <xdr:twoCellAnchor>
    <xdr:from>
      <xdr:col>6</xdr:col>
      <xdr:colOff>247651</xdr:colOff>
      <xdr:row>18</xdr:row>
      <xdr:rowOff>76201</xdr:rowOff>
    </xdr:from>
    <xdr:to>
      <xdr:col>11</xdr:col>
      <xdr:colOff>574300</xdr:colOff>
      <xdr:row>21</xdr:row>
      <xdr:rowOff>114300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72B481DE-82C1-4EBC-819C-CFA380C95CAA}"/>
            </a:ext>
          </a:extLst>
        </xdr:cNvPr>
        <xdr:cNvCxnSpPr>
          <a:stCxn id="56" idx="1"/>
        </xdr:cNvCxnSpPr>
      </xdr:nvCxnSpPr>
      <xdr:spPr>
        <a:xfrm flipH="1" flipV="1">
          <a:off x="3857626" y="4019551"/>
          <a:ext cx="3498474" cy="69532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18</xdr:row>
      <xdr:rowOff>123825</xdr:rowOff>
    </xdr:from>
    <xdr:to>
      <xdr:col>11</xdr:col>
      <xdr:colOff>574300</xdr:colOff>
      <xdr:row>21</xdr:row>
      <xdr:rowOff>114300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D71BAA1B-9F7C-4D48-A8D5-8AE47D7E83F4}"/>
            </a:ext>
          </a:extLst>
        </xdr:cNvPr>
        <xdr:cNvCxnSpPr>
          <a:stCxn id="56" idx="1"/>
        </xdr:cNvCxnSpPr>
      </xdr:nvCxnSpPr>
      <xdr:spPr>
        <a:xfrm flipH="1" flipV="1">
          <a:off x="6867525" y="4067175"/>
          <a:ext cx="488575" cy="64770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23813</xdr:colOff>
      <xdr:row>52</xdr:row>
      <xdr:rowOff>28576</xdr:rowOff>
    </xdr:from>
    <xdr:ext cx="1471305" cy="38100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7561B24-9D43-44F9-8676-4D22536D4BE6}"/>
            </a:ext>
          </a:extLst>
        </xdr:cNvPr>
        <xdr:cNvSpPr txBox="1"/>
      </xdr:nvSpPr>
      <xdr:spPr>
        <a:xfrm>
          <a:off x="4214813" y="12363451"/>
          <a:ext cx="1471305" cy="38100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（入力例２）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487424</xdr:colOff>
      <xdr:row>25</xdr:row>
      <xdr:rowOff>148873</xdr:rowOff>
    </xdr:from>
    <xdr:to>
      <xdr:col>5</xdr:col>
      <xdr:colOff>241619</xdr:colOff>
      <xdr:row>25</xdr:row>
      <xdr:rowOff>148873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47EE2C9A-4689-4158-84A8-82AFCBC03A6A}"/>
            </a:ext>
          </a:extLst>
        </xdr:cNvPr>
        <xdr:cNvCxnSpPr/>
      </xdr:nvCxnSpPr>
      <xdr:spPr>
        <a:xfrm flipV="1">
          <a:off x="1505993" y="5874885"/>
          <a:ext cx="1763805" cy="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135934</xdr:colOff>
      <xdr:row>25</xdr:row>
      <xdr:rowOff>12989</xdr:rowOff>
    </xdr:from>
    <xdr:ext cx="325730" cy="275717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564753B-2622-47A9-B691-07C376FCC124}"/>
            </a:ext>
          </a:extLst>
        </xdr:cNvPr>
        <xdr:cNvSpPr txBox="1"/>
      </xdr:nvSpPr>
      <xdr:spPr>
        <a:xfrm>
          <a:off x="3164113" y="573900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endParaRPr kumimoji="1" lang="ja-JP" altLang="en-US" sz="1100" b="1">
            <a:solidFill>
              <a:srgbClr val="00B05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2</xdr:col>
      <xdr:colOff>495300</xdr:colOff>
      <xdr:row>24</xdr:row>
      <xdr:rowOff>45243</xdr:rowOff>
    </xdr:from>
    <xdr:to>
      <xdr:col>6</xdr:col>
      <xdr:colOff>205153</xdr:colOff>
      <xdr:row>25</xdr:row>
      <xdr:rowOff>109537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E0B12922-5078-4136-B038-07A123A5F19B}"/>
            </a:ext>
          </a:extLst>
        </xdr:cNvPr>
        <xdr:cNvSpPr/>
      </xdr:nvSpPr>
      <xdr:spPr>
        <a:xfrm>
          <a:off x="1514475" y="5522118"/>
          <a:ext cx="2300653" cy="283369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288685</xdr:colOff>
      <xdr:row>24</xdr:row>
      <xdr:rowOff>179433</xdr:rowOff>
    </xdr:from>
    <xdr:to>
      <xdr:col>5</xdr:col>
      <xdr:colOff>292467</xdr:colOff>
      <xdr:row>25</xdr:row>
      <xdr:rowOff>91776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B0414AF5-D67A-4214-9991-AE20762C21BD}"/>
            </a:ext>
          </a:extLst>
        </xdr:cNvPr>
        <xdr:cNvCxnSpPr>
          <a:stCxn id="84" idx="4"/>
        </xdr:cNvCxnSpPr>
      </xdr:nvCxnSpPr>
      <xdr:spPr>
        <a:xfrm flipH="1">
          <a:off x="3317635" y="5656308"/>
          <a:ext cx="3782" cy="131418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241619</xdr:colOff>
      <xdr:row>25</xdr:row>
      <xdr:rowOff>96139</xdr:rowOff>
    </xdr:from>
    <xdr:to>
      <xdr:col>5</xdr:col>
      <xdr:colOff>349619</xdr:colOff>
      <xdr:row>25</xdr:row>
      <xdr:rowOff>204139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C97EAE23-4BF0-48C0-9DAB-3B11D0BEA7DB}"/>
            </a:ext>
          </a:extLst>
        </xdr:cNvPr>
        <xdr:cNvSpPr/>
      </xdr:nvSpPr>
      <xdr:spPr>
        <a:xfrm>
          <a:off x="3270569" y="5792089"/>
          <a:ext cx="108000" cy="108000"/>
        </a:xfrm>
        <a:prstGeom prst="ellipse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336317</xdr:colOff>
      <xdr:row>24</xdr:row>
      <xdr:rowOff>122179</xdr:rowOff>
    </xdr:from>
    <xdr:to>
      <xdr:col>6</xdr:col>
      <xdr:colOff>328612</xdr:colOff>
      <xdr:row>24</xdr:row>
      <xdr:rowOff>124479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32A43532-EE9A-4305-B3FB-01AD8264002A}"/>
            </a:ext>
          </a:extLst>
        </xdr:cNvPr>
        <xdr:cNvCxnSpPr/>
      </xdr:nvCxnSpPr>
      <xdr:spPr>
        <a:xfrm flipV="1">
          <a:off x="3365267" y="5599054"/>
          <a:ext cx="573320" cy="230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346866</xdr:colOff>
      <xdr:row>25</xdr:row>
      <xdr:rowOff>151626</xdr:rowOff>
    </xdr:from>
    <xdr:to>
      <xdr:col>6</xdr:col>
      <xdr:colOff>37728</xdr:colOff>
      <xdr:row>25</xdr:row>
      <xdr:rowOff>151626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83E57C04-A8C5-4781-956B-97F90168B195}"/>
            </a:ext>
          </a:extLst>
        </xdr:cNvPr>
        <xdr:cNvCxnSpPr/>
      </xdr:nvCxnSpPr>
      <xdr:spPr>
        <a:xfrm>
          <a:off x="3375045" y="5877638"/>
          <a:ext cx="271722" cy="0"/>
        </a:xfrm>
        <a:prstGeom prst="line">
          <a:avLst/>
        </a:prstGeom>
        <a:ln w="2222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198202</xdr:colOff>
      <xdr:row>25</xdr:row>
      <xdr:rowOff>54742</xdr:rowOff>
    </xdr:from>
    <xdr:to>
      <xdr:col>5</xdr:col>
      <xdr:colOff>396202</xdr:colOff>
      <xdr:row>26</xdr:row>
      <xdr:rowOff>32934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6141CB7B-B15A-4D00-A5F7-65DF54E7F403}"/>
            </a:ext>
          </a:extLst>
        </xdr:cNvPr>
        <xdr:cNvSpPr/>
      </xdr:nvSpPr>
      <xdr:spPr>
        <a:xfrm>
          <a:off x="3227152" y="5750692"/>
          <a:ext cx="198000" cy="197267"/>
        </a:xfrm>
        <a:prstGeom prst="rect">
          <a:avLst/>
        </a:prstGeom>
        <a:solidFill>
          <a:srgbClr val="00B050">
            <a:alpha val="40000"/>
          </a:srgbClr>
        </a:solidFill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351221</xdr:colOff>
      <xdr:row>25</xdr:row>
      <xdr:rowOff>97275</xdr:rowOff>
    </xdr:from>
    <xdr:to>
      <xdr:col>5</xdr:col>
      <xdr:colOff>195706</xdr:colOff>
      <xdr:row>25</xdr:row>
      <xdr:rowOff>205275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37D506F3-09B4-483C-9100-B5985B388EFF}"/>
            </a:ext>
          </a:extLst>
        </xdr:cNvPr>
        <xdr:cNvSpPr/>
      </xdr:nvSpPr>
      <xdr:spPr>
        <a:xfrm>
          <a:off x="2217681" y="5823287"/>
          <a:ext cx="1006204" cy="108000"/>
        </a:xfrm>
        <a:prstGeom prst="rect">
          <a:avLst/>
        </a:prstGeom>
        <a:solidFill>
          <a:srgbClr val="00B050">
            <a:alpha val="40000"/>
          </a:srgbClr>
        </a:solidFill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171451</xdr:colOff>
      <xdr:row>23</xdr:row>
      <xdr:rowOff>171450</xdr:rowOff>
    </xdr:from>
    <xdr:to>
      <xdr:col>6</xdr:col>
      <xdr:colOff>295642</xdr:colOff>
      <xdr:row>24</xdr:row>
      <xdr:rowOff>50007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F4B10332-D932-4559-96F9-FCA4A47A97FE}"/>
            </a:ext>
          </a:extLst>
        </xdr:cNvPr>
        <xdr:cNvSpPr/>
      </xdr:nvSpPr>
      <xdr:spPr>
        <a:xfrm>
          <a:off x="3200401" y="5429250"/>
          <a:ext cx="705216" cy="97632"/>
        </a:xfrm>
        <a:prstGeom prst="rect">
          <a:avLst/>
        </a:prstGeom>
        <a:solidFill>
          <a:schemeClr val="bg1"/>
        </a:solidFill>
        <a:ln w="635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476250</xdr:colOff>
      <xdr:row>21</xdr:row>
      <xdr:rowOff>114300</xdr:rowOff>
    </xdr:from>
    <xdr:to>
      <xdr:col>11</xdr:col>
      <xdr:colOff>574300</xdr:colOff>
      <xdr:row>25</xdr:row>
      <xdr:rowOff>19050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838AA2B3-019E-4C80-AC16-D4558B3B0FBC}"/>
            </a:ext>
          </a:extLst>
        </xdr:cNvPr>
        <xdr:cNvCxnSpPr>
          <a:stCxn id="56" idx="1"/>
        </xdr:cNvCxnSpPr>
      </xdr:nvCxnSpPr>
      <xdr:spPr>
        <a:xfrm flipH="1">
          <a:off x="3505200" y="4714875"/>
          <a:ext cx="3850900" cy="7810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238467</xdr:colOff>
      <xdr:row>24</xdr:row>
      <xdr:rowOff>71433</xdr:rowOff>
    </xdr:from>
    <xdr:to>
      <xdr:col>5</xdr:col>
      <xdr:colOff>346467</xdr:colOff>
      <xdr:row>24</xdr:row>
      <xdr:rowOff>179433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813D7FD6-03DE-4517-AA78-0561F40A2161}"/>
            </a:ext>
          </a:extLst>
        </xdr:cNvPr>
        <xdr:cNvSpPr/>
      </xdr:nvSpPr>
      <xdr:spPr>
        <a:xfrm>
          <a:off x="3267417" y="5548308"/>
          <a:ext cx="108000" cy="108000"/>
        </a:xfrm>
        <a:prstGeom prst="ellipse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132783</xdr:colOff>
      <xdr:row>23</xdr:row>
      <xdr:rowOff>212119</xdr:rowOff>
    </xdr:from>
    <xdr:ext cx="325730" cy="275717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E2096BB-4232-4413-AD51-9A3D6E118013}"/>
            </a:ext>
          </a:extLst>
        </xdr:cNvPr>
        <xdr:cNvSpPr txBox="1"/>
      </xdr:nvSpPr>
      <xdr:spPr>
        <a:xfrm>
          <a:off x="3161733" y="546991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endParaRPr kumimoji="1" lang="ja-JP" altLang="en-US" sz="1100" b="1">
            <a:solidFill>
              <a:srgbClr val="00B05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2</xdr:col>
      <xdr:colOff>704849</xdr:colOff>
      <xdr:row>26</xdr:row>
      <xdr:rowOff>138864</xdr:rowOff>
    </xdr:from>
    <xdr:ext cx="1809751" cy="623136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DCC34EB-97F7-45D7-A3AE-534CD8FFC240}"/>
            </a:ext>
          </a:extLst>
        </xdr:cNvPr>
        <xdr:cNvSpPr txBox="1"/>
      </xdr:nvSpPr>
      <xdr:spPr>
        <a:xfrm>
          <a:off x="1724024" y="5834814"/>
          <a:ext cx="1809751" cy="623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構造物より規定の離隔が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取れる場所に設置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225592</xdr:colOff>
      <xdr:row>24</xdr:row>
      <xdr:rowOff>160421</xdr:rowOff>
    </xdr:from>
    <xdr:to>
      <xdr:col>5</xdr:col>
      <xdr:colOff>485775</xdr:colOff>
      <xdr:row>26</xdr:row>
      <xdr:rowOff>123825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85C4E0EB-D509-4E44-86E4-B5A85D185C8F}"/>
            </a:ext>
          </a:extLst>
        </xdr:cNvPr>
        <xdr:cNvSpPr/>
      </xdr:nvSpPr>
      <xdr:spPr>
        <a:xfrm>
          <a:off x="2092492" y="5418221"/>
          <a:ext cx="1422233" cy="401554"/>
        </a:xfrm>
        <a:prstGeom prst="ellipse">
          <a:avLst/>
        </a:prstGeom>
        <a:noFill/>
        <a:ln w="2540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481589</xdr:colOff>
      <xdr:row>26</xdr:row>
      <xdr:rowOff>104775</xdr:rowOff>
    </xdr:from>
    <xdr:ext cx="432811" cy="1333057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3CD8323-767D-4266-AFF3-C4FAA0AB91F5}"/>
            </a:ext>
          </a:extLst>
        </xdr:cNvPr>
        <xdr:cNvSpPr txBox="1"/>
      </xdr:nvSpPr>
      <xdr:spPr>
        <a:xfrm>
          <a:off x="6682364" y="580072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10</xdr:col>
      <xdr:colOff>481589</xdr:colOff>
      <xdr:row>8</xdr:row>
      <xdr:rowOff>104775</xdr:rowOff>
    </xdr:from>
    <xdr:ext cx="432811" cy="1333057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FFFFB81-5775-4490-8FD7-809D8D4BC236}"/>
            </a:ext>
          </a:extLst>
        </xdr:cNvPr>
        <xdr:cNvSpPr txBox="1"/>
      </xdr:nvSpPr>
      <xdr:spPr>
        <a:xfrm>
          <a:off x="6682364" y="185737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5</xdr:col>
      <xdr:colOff>281564</xdr:colOff>
      <xdr:row>8</xdr:row>
      <xdr:rowOff>114300</xdr:rowOff>
    </xdr:from>
    <xdr:ext cx="432811" cy="1333057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BCE1884-74A3-41FD-B9A4-9C77D39F982C}"/>
            </a:ext>
          </a:extLst>
        </xdr:cNvPr>
        <xdr:cNvSpPr txBox="1"/>
      </xdr:nvSpPr>
      <xdr:spPr>
        <a:xfrm>
          <a:off x="3310514" y="1866900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5</xdr:col>
      <xdr:colOff>310139</xdr:colOff>
      <xdr:row>27</xdr:row>
      <xdr:rowOff>0</xdr:rowOff>
    </xdr:from>
    <xdr:ext cx="432811" cy="1333057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39B3ED8-1A84-4C60-A499-F99D2E00D4E3}"/>
            </a:ext>
          </a:extLst>
        </xdr:cNvPr>
        <xdr:cNvSpPr txBox="1"/>
      </xdr:nvSpPr>
      <xdr:spPr>
        <a:xfrm>
          <a:off x="3339089" y="5915025"/>
          <a:ext cx="432811" cy="1333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 b="1"/>
            <a:t>雨どい勾配</a:t>
          </a:r>
        </a:p>
      </xdr:txBody>
    </xdr:sp>
    <xdr:clientData/>
  </xdr:oneCellAnchor>
  <xdr:oneCellAnchor>
    <xdr:from>
      <xdr:col>11</xdr:col>
      <xdr:colOff>574300</xdr:colOff>
      <xdr:row>14</xdr:row>
      <xdr:rowOff>104775</xdr:rowOff>
    </xdr:from>
    <xdr:ext cx="2768975" cy="3086099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EEC1E2C-73B0-4AAF-AEE9-03012B1E676A}"/>
            </a:ext>
          </a:extLst>
        </xdr:cNvPr>
        <xdr:cNvSpPr txBox="1"/>
      </xdr:nvSpPr>
      <xdr:spPr>
        <a:xfrm>
          <a:off x="7356100" y="3171825"/>
          <a:ext cx="2768975" cy="3086099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kumimoji="1" lang="ja-JP" altLang="en-US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雨水浸透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ます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・浸透管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の設置</a:t>
          </a:r>
          <a:endParaRPr kumimoji="1" lang="en-US" altLang="ja-JP" sz="1400" b="1" u="sng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・道路側溝手前に、屋根面積に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応じたます等を設置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構造物より規定の離隔が取れ</a:t>
          </a:r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る場所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にます等を設置</a:t>
          </a:r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詳細は土木課の「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雨水浸透施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設等の設計・施工資料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」また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は、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建築住宅課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「ののいち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環境きくばり住宅　適合証交</a:t>
          </a:r>
          <a:endParaRPr kumimoji="1" lang="en-US" altLang="ja-JP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付基準」を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参照</a:t>
          </a:r>
          <a:endParaRPr lang="ja-JP" altLang="ja-JP" sz="1400" b="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endParaRPr lang="ja-JP" altLang="ja-JP" sz="1400">
            <a:solidFill>
              <a:srgbClr val="FF0000"/>
            </a:solidFill>
            <a:effectLst/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pattFill prst="wdUpDiag">
          <a:fgClr>
            <a:schemeClr val="accent1"/>
          </a:fgClr>
          <a:bgClr>
            <a:schemeClr val="bg1"/>
          </a:bgClr>
        </a:pattFill>
        <a:ln w="63500">
          <a:solidFill>
            <a:schemeClr val="accent1">
              <a:shade val="50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AD9E-7B79-4421-8706-A5BB06BDBED1}">
  <dimension ref="A1:Q73"/>
  <sheetViews>
    <sheetView showZeros="0" tabSelected="1" view="pageBreakPreview" zoomScale="55" zoomScaleNormal="100" zoomScaleSheetLayoutView="55" workbookViewId="0">
      <selection activeCell="O33" sqref="O33"/>
    </sheetView>
  </sheetViews>
  <sheetFormatPr defaultRowHeight="18.75"/>
  <cols>
    <col min="1" max="1" width="3.75" style="2" customWidth="1"/>
    <col min="2" max="2" width="9.625" style="2" customWidth="1"/>
    <col min="3" max="3" width="11.125" style="2" customWidth="1"/>
    <col min="4" max="8" width="7.625" style="2" customWidth="1"/>
    <col min="9" max="9" width="11.125" style="2" customWidth="1"/>
    <col min="10" max="14" width="7.625" style="2" customWidth="1"/>
    <col min="15" max="15" width="9.625" style="2" customWidth="1"/>
    <col min="16" max="16" width="12.625" style="2" customWidth="1"/>
    <col min="17" max="16384" width="9" style="2"/>
  </cols>
  <sheetData>
    <row r="1" spans="1:17" ht="40.5" customHeight="1">
      <c r="A1" s="69" t="s">
        <v>47</v>
      </c>
      <c r="Q1" s="68" t="s">
        <v>48</v>
      </c>
    </row>
    <row r="2" spans="1:17" ht="17.25" customHeight="1">
      <c r="A2" s="60" t="s">
        <v>42</v>
      </c>
    </row>
    <row r="3" spans="1:17" ht="17.25" customHeight="1">
      <c r="A3" s="63" t="s">
        <v>39</v>
      </c>
    </row>
    <row r="4" spans="1:17" ht="17.25" customHeight="1">
      <c r="A4" s="61"/>
    </row>
    <row r="5" spans="1:17" ht="17.25" customHeight="1">
      <c r="B5" s="60" t="s">
        <v>37</v>
      </c>
    </row>
    <row r="6" spans="1:17" ht="17.25" customHeight="1"/>
    <row r="7" spans="1:17" ht="17.25" customHeight="1"/>
    <row r="8" spans="1:17" ht="17.25" customHeight="1"/>
    <row r="9" spans="1:17" ht="17.25" customHeight="1"/>
    <row r="10" spans="1:17" ht="17.25" customHeight="1"/>
    <row r="11" spans="1:17" ht="17.25" customHeight="1"/>
    <row r="12" spans="1:17" ht="17.25" customHeight="1"/>
    <row r="13" spans="1:17" ht="17.25" customHeight="1"/>
    <row r="14" spans="1:17" ht="17.25" customHeight="1"/>
    <row r="15" spans="1:17" ht="17.25" customHeight="1"/>
    <row r="16" spans="1:17" ht="17.25" customHeight="1"/>
    <row r="17" spans="2:2" ht="17.25" customHeight="1"/>
    <row r="18" spans="2:2" ht="17.25" customHeight="1"/>
    <row r="19" spans="2:2" ht="17.25" customHeight="1"/>
    <row r="20" spans="2:2" ht="17.25" customHeight="1"/>
    <row r="21" spans="2:2" ht="17.25" customHeight="1"/>
    <row r="22" spans="2:2" ht="17.25" customHeight="1"/>
    <row r="23" spans="2:2" ht="17.25" customHeight="1"/>
    <row r="24" spans="2:2" ht="17.25" customHeight="1">
      <c r="B24" s="60" t="s">
        <v>38</v>
      </c>
    </row>
    <row r="25" spans="2:2" ht="17.25" customHeight="1"/>
    <row r="26" spans="2:2" ht="17.25" customHeight="1"/>
    <row r="27" spans="2:2" ht="17.25" customHeight="1"/>
    <row r="28" spans="2:2" ht="17.25" customHeight="1"/>
    <row r="29" spans="2:2" ht="17.25" customHeight="1"/>
    <row r="30" spans="2:2" ht="17.25" customHeight="1"/>
    <row r="31" spans="2:2" ht="17.25" customHeight="1"/>
    <row r="32" spans="2:2" ht="17.25" customHeight="1"/>
    <row r="33" spans="1:16" ht="17.25" customHeight="1"/>
    <row r="34" spans="1:16" ht="17.25" customHeight="1"/>
    <row r="35" spans="1:16" ht="17.25" customHeight="1"/>
    <row r="36" spans="1:16" ht="17.25" customHeight="1"/>
    <row r="37" spans="1:16" ht="17.25" customHeight="1"/>
    <row r="38" spans="1:16" ht="17.25" customHeight="1"/>
    <row r="39" spans="1:16" ht="17.25" customHeight="1"/>
    <row r="40" spans="1:16" ht="17.25" customHeight="1"/>
    <row r="41" spans="1:16" ht="17.25" customHeight="1"/>
    <row r="42" spans="1:16" ht="17.25" customHeight="1"/>
    <row r="43" spans="1:16" ht="17.25" customHeight="1">
      <c r="A43" s="61"/>
    </row>
    <row r="44" spans="1:16" ht="17.25" customHeight="1">
      <c r="A44" s="61" t="s">
        <v>35</v>
      </c>
      <c r="O44" s="2" t="s">
        <v>22</v>
      </c>
    </row>
    <row r="45" spans="1:16" ht="17.25" customHeight="1" thickBot="1">
      <c r="A45" s="61" t="s">
        <v>43</v>
      </c>
    </row>
    <row r="46" spans="1:16" ht="17.25" customHeight="1" thickTop="1">
      <c r="A46" s="70" t="s">
        <v>36</v>
      </c>
      <c r="B46" s="71"/>
      <c r="C46" s="74" t="s">
        <v>30</v>
      </c>
      <c r="D46" s="75"/>
      <c r="E46" s="75"/>
      <c r="F46" s="75"/>
      <c r="G46" s="75"/>
      <c r="H46" s="76"/>
      <c r="I46" s="77" t="s">
        <v>18</v>
      </c>
      <c r="J46" s="78"/>
      <c r="K46" s="78"/>
      <c r="L46" s="78"/>
      <c r="M46" s="78"/>
      <c r="N46" s="79"/>
      <c r="O46" s="80" t="s">
        <v>34</v>
      </c>
      <c r="P46" s="83" t="s">
        <v>33</v>
      </c>
    </row>
    <row r="47" spans="1:16" ht="28.5" customHeight="1">
      <c r="A47" s="72"/>
      <c r="B47" s="73"/>
      <c r="C47" s="5" t="s">
        <v>24</v>
      </c>
      <c r="D47" s="6" t="s">
        <v>3</v>
      </c>
      <c r="E47" s="6" t="s">
        <v>4</v>
      </c>
      <c r="F47" s="6" t="s">
        <v>5</v>
      </c>
      <c r="G47" s="6" t="s">
        <v>6</v>
      </c>
      <c r="H47" s="7" t="s">
        <v>23</v>
      </c>
      <c r="I47" s="5" t="s">
        <v>19</v>
      </c>
      <c r="J47" s="6" t="s">
        <v>0</v>
      </c>
      <c r="K47" s="6" t="s">
        <v>1</v>
      </c>
      <c r="L47" s="6" t="s">
        <v>2</v>
      </c>
      <c r="M47" s="6" t="s">
        <v>3</v>
      </c>
      <c r="N47" s="8" t="s">
        <v>4</v>
      </c>
      <c r="O47" s="81"/>
      <c r="P47" s="84"/>
    </row>
    <row r="48" spans="1:16" ht="28.5" customHeight="1" thickBot="1">
      <c r="A48" s="72"/>
      <c r="B48" s="73"/>
      <c r="C48" s="9" t="s">
        <v>28</v>
      </c>
      <c r="D48" s="10" t="s">
        <v>7</v>
      </c>
      <c r="E48" s="10" t="s">
        <v>8</v>
      </c>
      <c r="F48" s="10" t="s">
        <v>9</v>
      </c>
      <c r="G48" s="10" t="s">
        <v>10</v>
      </c>
      <c r="H48" s="11" t="s">
        <v>11</v>
      </c>
      <c r="I48" s="9" t="s">
        <v>29</v>
      </c>
      <c r="J48" s="10" t="s">
        <v>13</v>
      </c>
      <c r="K48" s="10" t="s">
        <v>14</v>
      </c>
      <c r="L48" s="10" t="s">
        <v>15</v>
      </c>
      <c r="M48" s="10" t="s">
        <v>16</v>
      </c>
      <c r="N48" s="11" t="s">
        <v>17</v>
      </c>
      <c r="O48" s="82"/>
      <c r="P48" s="85"/>
    </row>
    <row r="49" spans="1:16" ht="17.25" customHeight="1" thickTop="1">
      <c r="A49" s="12">
        <v>1</v>
      </c>
      <c r="B49" s="13">
        <v>45</v>
      </c>
      <c r="C49" s="14"/>
      <c r="D49" s="15"/>
      <c r="E49" s="15">
        <v>1</v>
      </c>
      <c r="F49" s="15"/>
      <c r="G49" s="15"/>
      <c r="H49" s="16"/>
      <c r="I49" s="14"/>
      <c r="J49" s="15"/>
      <c r="K49" s="15">
        <v>1</v>
      </c>
      <c r="L49" s="15"/>
      <c r="M49" s="15"/>
      <c r="N49" s="16"/>
      <c r="O49" s="17">
        <f>D49*35+E49*40+F49*45+G49*50+H49*60+J49*19+K49*20+L49*21+M49*22+N49*24</f>
        <v>60</v>
      </c>
      <c r="P49" s="18" t="str">
        <f>IF(O49&gt;=B49,"OK","NG")</f>
        <v>OK</v>
      </c>
    </row>
    <row r="50" spans="1:16" ht="17.25" customHeight="1">
      <c r="A50" s="19">
        <v>2</v>
      </c>
      <c r="B50" s="20">
        <v>45</v>
      </c>
      <c r="C50" s="21"/>
      <c r="D50" s="22"/>
      <c r="E50" s="22">
        <v>1</v>
      </c>
      <c r="F50" s="22"/>
      <c r="G50" s="22"/>
      <c r="H50" s="23"/>
      <c r="I50" s="21"/>
      <c r="J50" s="22"/>
      <c r="K50" s="22">
        <v>1</v>
      </c>
      <c r="L50" s="22"/>
      <c r="M50" s="22"/>
      <c r="N50" s="23"/>
      <c r="O50" s="24">
        <f t="shared" ref="O50:O64" si="0">D50*35+E50*40+F50*45+G50*50+H50*60+J50*19+K50*20+L50*21+M50*22+N50*24</f>
        <v>60</v>
      </c>
      <c r="P50" s="25" t="str">
        <f>IF(O50&gt;=B50,"OK","NG")</f>
        <v>OK</v>
      </c>
    </row>
    <row r="51" spans="1:16" ht="17.25" customHeight="1">
      <c r="A51" s="19">
        <v>3</v>
      </c>
      <c r="B51" s="20">
        <v>30</v>
      </c>
      <c r="C51" s="21"/>
      <c r="D51" s="22">
        <v>1</v>
      </c>
      <c r="E51" s="22"/>
      <c r="F51" s="22"/>
      <c r="G51" s="22"/>
      <c r="H51" s="23"/>
      <c r="I51" s="21"/>
      <c r="J51" s="22"/>
      <c r="K51" s="22"/>
      <c r="L51" s="22"/>
      <c r="M51" s="22"/>
      <c r="N51" s="23"/>
      <c r="O51" s="24">
        <f t="shared" si="0"/>
        <v>35</v>
      </c>
      <c r="P51" s="25" t="str">
        <f>IF(O51&gt;=B51,"OK","NG")</f>
        <v>OK</v>
      </c>
    </row>
    <row r="52" spans="1:16" ht="17.25" customHeight="1" thickBot="1">
      <c r="A52" s="26">
        <v>4</v>
      </c>
      <c r="B52" s="27">
        <v>30</v>
      </c>
      <c r="C52" s="28"/>
      <c r="D52" s="29">
        <v>1</v>
      </c>
      <c r="E52" s="29"/>
      <c r="F52" s="29"/>
      <c r="G52" s="29"/>
      <c r="H52" s="30"/>
      <c r="I52" s="28"/>
      <c r="J52" s="29"/>
      <c r="K52" s="29"/>
      <c r="L52" s="29"/>
      <c r="M52" s="29"/>
      <c r="N52" s="30"/>
      <c r="O52" s="31">
        <f t="shared" si="0"/>
        <v>35</v>
      </c>
      <c r="P52" s="32" t="str">
        <f t="shared" ref="P52" si="1">IF(O52&gt;=B52,"OK","NG")</f>
        <v>OK</v>
      </c>
    </row>
    <row r="53" spans="1:16" ht="17.25" customHeight="1" thickTop="1">
      <c r="A53" s="12">
        <v>1</v>
      </c>
      <c r="B53" s="13">
        <v>75</v>
      </c>
      <c r="C53" s="14"/>
      <c r="D53" s="15"/>
      <c r="E53" s="15">
        <v>1</v>
      </c>
      <c r="F53" s="15"/>
      <c r="G53" s="15"/>
      <c r="H53" s="16"/>
      <c r="I53" s="14"/>
      <c r="J53" s="15"/>
      <c r="K53" s="15">
        <v>2</v>
      </c>
      <c r="L53" s="15"/>
      <c r="M53" s="15"/>
      <c r="N53" s="16"/>
      <c r="O53" s="17">
        <f>D53*35+E53*40+F53*45+G53*50+H53*60+J53*19+K53*20+L53*21+M53*22+N53*24</f>
        <v>80</v>
      </c>
      <c r="P53" s="18" t="str">
        <f>IF(O53&gt;=B53,"OK","NG")</f>
        <v>OK</v>
      </c>
    </row>
    <row r="54" spans="1:16" ht="17.25" customHeight="1" thickBot="1">
      <c r="A54" s="26">
        <v>2</v>
      </c>
      <c r="B54" s="27">
        <v>75</v>
      </c>
      <c r="C54" s="28"/>
      <c r="D54" s="29"/>
      <c r="E54" s="29">
        <v>1</v>
      </c>
      <c r="F54" s="29"/>
      <c r="G54" s="29"/>
      <c r="H54" s="30"/>
      <c r="I54" s="28"/>
      <c r="J54" s="29"/>
      <c r="K54" s="29">
        <v>2</v>
      </c>
      <c r="L54" s="29"/>
      <c r="M54" s="29"/>
      <c r="N54" s="30"/>
      <c r="O54" s="31">
        <f t="shared" ref="O54" si="2">D54*35+E54*40+F54*45+G54*50+H54*60+J54*19+K54*20+L54*21+M54*22+N54*24</f>
        <v>80</v>
      </c>
      <c r="P54" s="32" t="str">
        <f>IF(O54&gt;=B54,"OK","NG")</f>
        <v>OK</v>
      </c>
    </row>
    <row r="55" spans="1:16" ht="17.25" customHeight="1" thickTop="1">
      <c r="A55" s="33">
        <v>1</v>
      </c>
      <c r="B55" s="34"/>
      <c r="C55" s="35"/>
      <c r="D55" s="36"/>
      <c r="E55" s="36"/>
      <c r="F55" s="36"/>
      <c r="G55" s="36"/>
      <c r="H55" s="37"/>
      <c r="I55" s="35"/>
      <c r="J55" s="36"/>
      <c r="K55" s="36"/>
      <c r="L55" s="36"/>
      <c r="M55" s="36"/>
      <c r="N55" s="37"/>
      <c r="O55" s="38">
        <f>D55*35+E55*40+F55*45+G55*50+H55*60+J55*19+K55*20+L55*21+M55*22+N55*24</f>
        <v>0</v>
      </c>
      <c r="P55" s="39" t="str">
        <f>IF(O55&gt;=B55,"OK","NG")</f>
        <v>OK</v>
      </c>
    </row>
    <row r="56" spans="1:16" ht="17.25" customHeight="1">
      <c r="A56" s="67">
        <v>2</v>
      </c>
      <c r="B56" s="40"/>
      <c r="C56" s="21"/>
      <c r="D56" s="41"/>
      <c r="E56" s="41"/>
      <c r="F56" s="41"/>
      <c r="G56" s="41"/>
      <c r="H56" s="42"/>
      <c r="I56" s="21"/>
      <c r="J56" s="41"/>
      <c r="K56" s="41"/>
      <c r="L56" s="41"/>
      <c r="M56" s="41"/>
      <c r="N56" s="42"/>
      <c r="O56" s="24">
        <f t="shared" si="0"/>
        <v>0</v>
      </c>
      <c r="P56" s="43" t="str">
        <f>IF(O56&gt;=B56,"OK","NG")</f>
        <v>OK</v>
      </c>
    </row>
    <row r="57" spans="1:16" ht="17.25" customHeight="1">
      <c r="A57" s="67">
        <v>3</v>
      </c>
      <c r="B57" s="40"/>
      <c r="C57" s="21"/>
      <c r="D57" s="41"/>
      <c r="E57" s="41"/>
      <c r="F57" s="41"/>
      <c r="G57" s="41"/>
      <c r="H57" s="42"/>
      <c r="I57" s="21"/>
      <c r="J57" s="41"/>
      <c r="K57" s="41"/>
      <c r="L57" s="41"/>
      <c r="M57" s="41"/>
      <c r="N57" s="42"/>
      <c r="O57" s="24">
        <f t="shared" si="0"/>
        <v>0</v>
      </c>
      <c r="P57" s="43" t="str">
        <f>IF(O57&gt;=B57,"OK","NG")</f>
        <v>OK</v>
      </c>
    </row>
    <row r="58" spans="1:16" ht="17.25" customHeight="1">
      <c r="A58" s="67">
        <v>4</v>
      </c>
      <c r="B58" s="40"/>
      <c r="C58" s="21"/>
      <c r="D58" s="41"/>
      <c r="E58" s="41"/>
      <c r="F58" s="41"/>
      <c r="G58" s="41"/>
      <c r="H58" s="42"/>
      <c r="I58" s="21"/>
      <c r="J58" s="41"/>
      <c r="K58" s="41"/>
      <c r="L58" s="41"/>
      <c r="M58" s="41"/>
      <c r="N58" s="42"/>
      <c r="O58" s="24">
        <f t="shared" si="0"/>
        <v>0</v>
      </c>
      <c r="P58" s="43" t="str">
        <f t="shared" ref="P58:P64" si="3">IF(O58&gt;=B58,"OK","NG")</f>
        <v>OK</v>
      </c>
    </row>
    <row r="59" spans="1:16" ht="17.25" customHeight="1">
      <c r="A59" s="67">
        <v>5</v>
      </c>
      <c r="B59" s="40"/>
      <c r="C59" s="21"/>
      <c r="D59" s="41"/>
      <c r="E59" s="41"/>
      <c r="F59" s="41"/>
      <c r="G59" s="41"/>
      <c r="H59" s="42"/>
      <c r="I59" s="21"/>
      <c r="J59" s="41"/>
      <c r="K59" s="41"/>
      <c r="L59" s="41"/>
      <c r="M59" s="41"/>
      <c r="N59" s="42"/>
      <c r="O59" s="24">
        <f t="shared" si="0"/>
        <v>0</v>
      </c>
      <c r="P59" s="43" t="str">
        <f t="shared" si="3"/>
        <v>OK</v>
      </c>
    </row>
    <row r="60" spans="1:16" ht="17.25" customHeight="1">
      <c r="A60" s="67">
        <v>6</v>
      </c>
      <c r="B60" s="40"/>
      <c r="C60" s="21"/>
      <c r="D60" s="41"/>
      <c r="E60" s="41"/>
      <c r="F60" s="41"/>
      <c r="G60" s="41"/>
      <c r="H60" s="42"/>
      <c r="I60" s="21"/>
      <c r="J60" s="41"/>
      <c r="K60" s="41"/>
      <c r="L60" s="41"/>
      <c r="M60" s="41"/>
      <c r="N60" s="42"/>
      <c r="O60" s="24">
        <f t="shared" si="0"/>
        <v>0</v>
      </c>
      <c r="P60" s="43" t="str">
        <f t="shared" si="3"/>
        <v>OK</v>
      </c>
    </row>
    <row r="61" spans="1:16" ht="17.25" customHeight="1">
      <c r="A61" s="67">
        <v>7</v>
      </c>
      <c r="B61" s="40"/>
      <c r="C61" s="21"/>
      <c r="D61" s="41"/>
      <c r="E61" s="41"/>
      <c r="F61" s="41"/>
      <c r="G61" s="41"/>
      <c r="H61" s="42"/>
      <c r="I61" s="21"/>
      <c r="J61" s="41"/>
      <c r="K61" s="41"/>
      <c r="L61" s="41"/>
      <c r="M61" s="41"/>
      <c r="N61" s="42"/>
      <c r="O61" s="24">
        <f t="shared" si="0"/>
        <v>0</v>
      </c>
      <c r="P61" s="43" t="str">
        <f t="shared" si="3"/>
        <v>OK</v>
      </c>
    </row>
    <row r="62" spans="1:16" ht="17.25" customHeight="1">
      <c r="A62" s="67">
        <v>8</v>
      </c>
      <c r="B62" s="40"/>
      <c r="C62" s="21"/>
      <c r="D62" s="41"/>
      <c r="E62" s="41"/>
      <c r="F62" s="41"/>
      <c r="G62" s="41"/>
      <c r="H62" s="42"/>
      <c r="I62" s="21"/>
      <c r="J62" s="41"/>
      <c r="K62" s="41"/>
      <c r="L62" s="41"/>
      <c r="M62" s="41"/>
      <c r="N62" s="42"/>
      <c r="O62" s="24">
        <f t="shared" si="0"/>
        <v>0</v>
      </c>
      <c r="P62" s="43" t="str">
        <f t="shared" si="3"/>
        <v>OK</v>
      </c>
    </row>
    <row r="63" spans="1:16" ht="17.25" customHeight="1">
      <c r="A63" s="67">
        <v>9</v>
      </c>
      <c r="B63" s="40"/>
      <c r="C63" s="21"/>
      <c r="D63" s="41"/>
      <c r="E63" s="41"/>
      <c r="F63" s="41"/>
      <c r="G63" s="41"/>
      <c r="H63" s="42"/>
      <c r="I63" s="21"/>
      <c r="J63" s="41"/>
      <c r="K63" s="41"/>
      <c r="L63" s="41"/>
      <c r="M63" s="41"/>
      <c r="N63" s="42"/>
      <c r="O63" s="24">
        <f t="shared" si="0"/>
        <v>0</v>
      </c>
      <c r="P63" s="43" t="str">
        <f t="shared" si="3"/>
        <v>OK</v>
      </c>
    </row>
    <row r="64" spans="1:16" ht="17.25" customHeight="1">
      <c r="A64" s="67">
        <v>10</v>
      </c>
      <c r="B64" s="40"/>
      <c r="C64" s="21"/>
      <c r="D64" s="41"/>
      <c r="E64" s="41"/>
      <c r="F64" s="41"/>
      <c r="G64" s="41"/>
      <c r="H64" s="42"/>
      <c r="I64" s="21"/>
      <c r="J64" s="41"/>
      <c r="K64" s="41"/>
      <c r="L64" s="41"/>
      <c r="M64" s="41"/>
      <c r="N64" s="42"/>
      <c r="O64" s="24">
        <f t="shared" si="0"/>
        <v>0</v>
      </c>
      <c r="P64" s="43" t="str">
        <f t="shared" si="3"/>
        <v>OK</v>
      </c>
    </row>
    <row r="65" spans="1:16" ht="17.25" customHeight="1" thickBot="1">
      <c r="A65" s="44" t="s">
        <v>12</v>
      </c>
      <c r="B65" s="45">
        <f>SUM(B55:B64)</f>
        <v>0</v>
      </c>
      <c r="C65" s="46"/>
      <c r="D65" s="47">
        <f>SUM(D55:D64)</f>
        <v>0</v>
      </c>
      <c r="E65" s="47">
        <f>SUM(E55:E64)</f>
        <v>0</v>
      </c>
      <c r="F65" s="47">
        <f>SUM(F55:F64)</f>
        <v>0</v>
      </c>
      <c r="G65" s="47">
        <f>SUM(G55:G64)</f>
        <v>0</v>
      </c>
      <c r="H65" s="47">
        <f>SUM(H55:H64)</f>
        <v>0</v>
      </c>
      <c r="I65" s="46"/>
      <c r="J65" s="47">
        <f>SUM(J55:J64)</f>
        <v>0</v>
      </c>
      <c r="K65" s="47">
        <f>SUM(K55:K64)</f>
        <v>0</v>
      </c>
      <c r="L65" s="47">
        <f>SUM(L55:L64)</f>
        <v>0</v>
      </c>
      <c r="M65" s="47">
        <f>SUM(M55:M64)</f>
        <v>0</v>
      </c>
      <c r="N65" s="48">
        <f>SUM(N55:N64)</f>
        <v>0</v>
      </c>
      <c r="O65" s="49">
        <f>D65*35+E65*40+F65*45+G65*50+H65*60+J65*19+K65*20+L65*21+M65*22+N65*24</f>
        <v>0</v>
      </c>
      <c r="P65" s="50" t="str">
        <f>IF(O65&gt;=B65,"OK","NG")</f>
        <v>OK</v>
      </c>
    </row>
    <row r="66" spans="1:16" ht="17.25" customHeight="1" thickTop="1">
      <c r="P66" s="4"/>
    </row>
    <row r="73" spans="1:16">
      <c r="H73" s="64"/>
    </row>
  </sheetData>
  <mergeCells count="5">
    <mergeCell ref="A46:B48"/>
    <mergeCell ref="C46:H46"/>
    <mergeCell ref="I46:N46"/>
    <mergeCell ref="O46:O48"/>
    <mergeCell ref="P46:P48"/>
  </mergeCells>
  <phoneticPr fontId="1"/>
  <printOptions horizontalCentered="1"/>
  <pageMargins left="0.31496062992125984" right="0" top="0" bottom="0" header="0.31496062992125984" footer="0.31496062992125984"/>
  <pageSetup paperSize="9" scale="62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1D34-1F8E-47BE-A199-E4238B426EEA}">
  <dimension ref="A1:Q81"/>
  <sheetViews>
    <sheetView showZeros="0" view="pageBreakPreview" zoomScale="70" zoomScaleNormal="100" zoomScaleSheetLayoutView="70" workbookViewId="0">
      <selection activeCell="O33" sqref="O33"/>
    </sheetView>
  </sheetViews>
  <sheetFormatPr defaultRowHeight="18.75"/>
  <cols>
    <col min="1" max="1" width="3.75" style="2" customWidth="1"/>
    <col min="2" max="2" width="9.625" style="2" customWidth="1"/>
    <col min="3" max="3" width="11.125" style="2" customWidth="1"/>
    <col min="4" max="8" width="7.625" style="2" customWidth="1"/>
    <col min="9" max="9" width="11.125" style="2" customWidth="1"/>
    <col min="10" max="14" width="7.625" style="2" customWidth="1"/>
    <col min="15" max="15" width="9.625" style="2" customWidth="1"/>
    <col min="16" max="16" width="12.625" style="2" customWidth="1"/>
    <col min="17" max="16384" width="9" style="2"/>
  </cols>
  <sheetData>
    <row r="1" spans="1:17" ht="39" customHeight="1">
      <c r="A1" s="69" t="s">
        <v>46</v>
      </c>
      <c r="Q1" s="68" t="s">
        <v>48</v>
      </c>
    </row>
    <row r="2" spans="1:17" ht="17.25" customHeight="1">
      <c r="A2" s="60" t="s">
        <v>42</v>
      </c>
    </row>
    <row r="3" spans="1:17" ht="17.25" customHeight="1">
      <c r="A3" s="63" t="s">
        <v>39</v>
      </c>
    </row>
    <row r="4" spans="1:17" ht="17.25" customHeight="1">
      <c r="A4" s="61"/>
    </row>
    <row r="5" spans="1:17" ht="17.25" customHeight="1">
      <c r="B5" s="60" t="s">
        <v>37</v>
      </c>
    </row>
    <row r="6" spans="1:17" ht="17.25" customHeight="1"/>
    <row r="7" spans="1:17" ht="17.25" customHeight="1"/>
    <row r="8" spans="1:17" ht="17.25" customHeight="1"/>
    <row r="9" spans="1:17" ht="17.25" customHeight="1"/>
    <row r="10" spans="1:17" ht="17.25" customHeight="1"/>
    <row r="11" spans="1:17" ht="17.25" customHeight="1"/>
    <row r="12" spans="1:17" ht="17.25" customHeight="1"/>
    <row r="13" spans="1:17" ht="17.25" customHeight="1"/>
    <row r="14" spans="1:17" ht="17.25" customHeight="1"/>
    <row r="15" spans="1:17" ht="17.25" customHeight="1"/>
    <row r="16" spans="1:17" ht="17.25" customHeight="1"/>
    <row r="17" spans="2:2" ht="17.25" customHeight="1"/>
    <row r="18" spans="2:2" ht="17.25" customHeight="1"/>
    <row r="19" spans="2:2" ht="17.25" customHeight="1"/>
    <row r="20" spans="2:2" ht="17.25" customHeight="1"/>
    <row r="21" spans="2:2" ht="17.25" customHeight="1"/>
    <row r="22" spans="2:2" ht="17.25" customHeight="1"/>
    <row r="23" spans="2:2" ht="17.25" customHeight="1"/>
    <row r="24" spans="2:2" ht="17.25" customHeight="1">
      <c r="B24" s="60" t="s">
        <v>38</v>
      </c>
    </row>
    <row r="25" spans="2:2" ht="17.25" customHeight="1"/>
    <row r="26" spans="2:2" ht="17.25" customHeight="1"/>
    <row r="27" spans="2:2" ht="17.25" customHeight="1"/>
    <row r="28" spans="2:2" ht="17.25" customHeight="1"/>
    <row r="29" spans="2:2" ht="17.25" customHeight="1"/>
    <row r="30" spans="2:2" ht="17.25" customHeight="1"/>
    <row r="31" spans="2:2" ht="17.25" customHeight="1"/>
    <row r="32" spans="2:2" ht="17.25" customHeight="1"/>
    <row r="33" spans="1:16" ht="17.25" customHeight="1"/>
    <row r="34" spans="1:16" ht="17.25" customHeight="1"/>
    <row r="35" spans="1:16" ht="17.25" customHeight="1"/>
    <row r="36" spans="1:16" ht="17.25" customHeight="1"/>
    <row r="37" spans="1:16" ht="17.25" customHeight="1"/>
    <row r="38" spans="1:16" ht="17.25" customHeight="1"/>
    <row r="39" spans="1:16" ht="17.25" customHeight="1"/>
    <row r="40" spans="1:16" ht="17.25" customHeight="1"/>
    <row r="41" spans="1:16" ht="17.25" customHeight="1"/>
    <row r="42" spans="1:16" ht="17.25" customHeight="1"/>
    <row r="43" spans="1:16" ht="17.25" customHeight="1">
      <c r="A43" s="61"/>
    </row>
    <row r="44" spans="1:16" ht="17.25" customHeight="1">
      <c r="A44" s="61" t="s">
        <v>35</v>
      </c>
      <c r="O44" s="2" t="s">
        <v>22</v>
      </c>
    </row>
    <row r="45" spans="1:16" ht="17.25" customHeight="1" thickBot="1">
      <c r="A45" s="61" t="s">
        <v>43</v>
      </c>
    </row>
    <row r="46" spans="1:16" ht="17.25" customHeight="1" thickTop="1">
      <c r="A46" s="70" t="s">
        <v>36</v>
      </c>
      <c r="B46" s="71"/>
      <c r="C46" s="74" t="s">
        <v>30</v>
      </c>
      <c r="D46" s="75"/>
      <c r="E46" s="75"/>
      <c r="F46" s="75"/>
      <c r="G46" s="75"/>
      <c r="H46" s="76"/>
      <c r="I46" s="77" t="s">
        <v>18</v>
      </c>
      <c r="J46" s="78"/>
      <c r="K46" s="78"/>
      <c r="L46" s="78"/>
      <c r="M46" s="78"/>
      <c r="N46" s="79"/>
      <c r="O46" s="80" t="s">
        <v>34</v>
      </c>
      <c r="P46" s="83" t="s">
        <v>33</v>
      </c>
    </row>
    <row r="47" spans="1:16" ht="28.5" customHeight="1">
      <c r="A47" s="72"/>
      <c r="B47" s="73"/>
      <c r="C47" s="5" t="s">
        <v>24</v>
      </c>
      <c r="D47" s="6" t="s">
        <v>3</v>
      </c>
      <c r="E47" s="6" t="s">
        <v>4</v>
      </c>
      <c r="F47" s="6" t="s">
        <v>5</v>
      </c>
      <c r="G47" s="6" t="s">
        <v>6</v>
      </c>
      <c r="H47" s="7" t="s">
        <v>23</v>
      </c>
      <c r="I47" s="5" t="s">
        <v>19</v>
      </c>
      <c r="J47" s="6" t="s">
        <v>0</v>
      </c>
      <c r="K47" s="6" t="s">
        <v>1</v>
      </c>
      <c r="L47" s="6" t="s">
        <v>2</v>
      </c>
      <c r="M47" s="6" t="s">
        <v>3</v>
      </c>
      <c r="N47" s="8" t="s">
        <v>4</v>
      </c>
      <c r="O47" s="81"/>
      <c r="P47" s="84"/>
    </row>
    <row r="48" spans="1:16" ht="28.5" customHeight="1" thickBot="1">
      <c r="A48" s="72"/>
      <c r="B48" s="73"/>
      <c r="C48" s="9" t="s">
        <v>28</v>
      </c>
      <c r="D48" s="10" t="s">
        <v>7</v>
      </c>
      <c r="E48" s="10" t="s">
        <v>8</v>
      </c>
      <c r="F48" s="10" t="s">
        <v>9</v>
      </c>
      <c r="G48" s="10" t="s">
        <v>10</v>
      </c>
      <c r="H48" s="11" t="s">
        <v>11</v>
      </c>
      <c r="I48" s="9" t="s">
        <v>29</v>
      </c>
      <c r="J48" s="10" t="s">
        <v>13</v>
      </c>
      <c r="K48" s="10" t="s">
        <v>14</v>
      </c>
      <c r="L48" s="10" t="s">
        <v>15</v>
      </c>
      <c r="M48" s="10" t="s">
        <v>16</v>
      </c>
      <c r="N48" s="11" t="s">
        <v>17</v>
      </c>
      <c r="O48" s="82"/>
      <c r="P48" s="85"/>
    </row>
    <row r="49" spans="1:16" ht="17.25" customHeight="1" thickTop="1">
      <c r="A49" s="12">
        <v>1</v>
      </c>
      <c r="B49" s="13">
        <v>45</v>
      </c>
      <c r="C49" s="14"/>
      <c r="D49" s="15"/>
      <c r="E49" s="15">
        <v>1</v>
      </c>
      <c r="F49" s="15"/>
      <c r="G49" s="15"/>
      <c r="H49" s="16"/>
      <c r="I49" s="14"/>
      <c r="J49" s="15"/>
      <c r="K49" s="15">
        <v>1</v>
      </c>
      <c r="L49" s="15"/>
      <c r="M49" s="15"/>
      <c r="N49" s="16"/>
      <c r="O49" s="17">
        <f>D49*35+E49*40+F49*45+G49*50+H49*60+J49*19+K49*20+L49*21+M49*22+N49*24</f>
        <v>60</v>
      </c>
      <c r="P49" s="18" t="str">
        <f>IF(O49&gt;=B49,"OK","NG")</f>
        <v>OK</v>
      </c>
    </row>
    <row r="50" spans="1:16" ht="17.25" customHeight="1">
      <c r="A50" s="19">
        <v>2</v>
      </c>
      <c r="B50" s="20">
        <v>45</v>
      </c>
      <c r="C50" s="21"/>
      <c r="D50" s="22"/>
      <c r="E50" s="22">
        <v>1</v>
      </c>
      <c r="F50" s="22"/>
      <c r="G50" s="22"/>
      <c r="H50" s="23"/>
      <c r="I50" s="21"/>
      <c r="J50" s="22"/>
      <c r="K50" s="22">
        <v>1</v>
      </c>
      <c r="L50" s="22"/>
      <c r="M50" s="22"/>
      <c r="N50" s="23"/>
      <c r="O50" s="24">
        <f t="shared" ref="O50:O64" si="0">D50*35+E50*40+F50*45+G50*50+H50*60+J50*19+K50*20+L50*21+M50*22+N50*24</f>
        <v>60</v>
      </c>
      <c r="P50" s="25" t="str">
        <f>IF(O50&gt;=B50,"OK","NG")</f>
        <v>OK</v>
      </c>
    </row>
    <row r="51" spans="1:16" ht="17.25" customHeight="1">
      <c r="A51" s="19">
        <v>3</v>
      </c>
      <c r="B51" s="20">
        <v>30</v>
      </c>
      <c r="C51" s="21"/>
      <c r="D51" s="22">
        <v>1</v>
      </c>
      <c r="E51" s="22"/>
      <c r="F51" s="22"/>
      <c r="G51" s="22"/>
      <c r="H51" s="23"/>
      <c r="I51" s="21"/>
      <c r="J51" s="22"/>
      <c r="K51" s="22"/>
      <c r="L51" s="22"/>
      <c r="M51" s="22"/>
      <c r="N51" s="23"/>
      <c r="O51" s="24">
        <f t="shared" si="0"/>
        <v>35</v>
      </c>
      <c r="P51" s="25" t="str">
        <f>IF(O51&gt;=B51,"OK","NG")</f>
        <v>OK</v>
      </c>
    </row>
    <row r="52" spans="1:16" ht="17.25" customHeight="1" thickBot="1">
      <c r="A52" s="26">
        <v>4</v>
      </c>
      <c r="B52" s="27">
        <v>30</v>
      </c>
      <c r="C52" s="28"/>
      <c r="D52" s="29">
        <v>1</v>
      </c>
      <c r="E52" s="29"/>
      <c r="F52" s="29"/>
      <c r="G52" s="29"/>
      <c r="H52" s="30"/>
      <c r="I52" s="28"/>
      <c r="J52" s="29"/>
      <c r="K52" s="29"/>
      <c r="L52" s="29"/>
      <c r="M52" s="29"/>
      <c r="N52" s="30"/>
      <c r="O52" s="31">
        <f t="shared" si="0"/>
        <v>35</v>
      </c>
      <c r="P52" s="32" t="str">
        <f t="shared" ref="P52" si="1">IF(O52&gt;=B52,"OK","NG")</f>
        <v>OK</v>
      </c>
    </row>
    <row r="53" spans="1:16" ht="17.25" customHeight="1" thickTop="1">
      <c r="A53" s="12">
        <v>1</v>
      </c>
      <c r="B53" s="13">
        <v>75</v>
      </c>
      <c r="C53" s="14"/>
      <c r="D53" s="15"/>
      <c r="E53" s="15">
        <v>1</v>
      </c>
      <c r="F53" s="15"/>
      <c r="G53" s="15"/>
      <c r="H53" s="16"/>
      <c r="I53" s="14"/>
      <c r="J53" s="15"/>
      <c r="K53" s="15">
        <v>2</v>
      </c>
      <c r="L53" s="15"/>
      <c r="M53" s="15"/>
      <c r="N53" s="16"/>
      <c r="O53" s="17">
        <f>D53*35+E53*40+F53*45+G53*50+H53*60+J53*19+K53*20+L53*21+M53*22+N53*24</f>
        <v>80</v>
      </c>
      <c r="P53" s="18" t="str">
        <f>IF(O53&gt;=B53,"OK","NG")</f>
        <v>OK</v>
      </c>
    </row>
    <row r="54" spans="1:16" ht="17.25" customHeight="1" thickBot="1">
      <c r="A54" s="26">
        <v>2</v>
      </c>
      <c r="B54" s="27">
        <v>75</v>
      </c>
      <c r="C54" s="28"/>
      <c r="D54" s="29"/>
      <c r="E54" s="29">
        <v>1</v>
      </c>
      <c r="F54" s="29"/>
      <c r="G54" s="29"/>
      <c r="H54" s="30"/>
      <c r="I54" s="28"/>
      <c r="J54" s="29"/>
      <c r="K54" s="29">
        <v>2</v>
      </c>
      <c r="L54" s="29"/>
      <c r="M54" s="29"/>
      <c r="N54" s="30"/>
      <c r="O54" s="31">
        <f t="shared" ref="O54" si="2">D54*35+E54*40+F54*45+G54*50+H54*60+J54*19+K54*20+L54*21+M54*22+N54*24</f>
        <v>80</v>
      </c>
      <c r="P54" s="32" t="str">
        <f>IF(O54&gt;=B54,"OK","NG")</f>
        <v>OK</v>
      </c>
    </row>
    <row r="55" spans="1:16" ht="17.25" customHeight="1" thickTop="1">
      <c r="A55" s="33">
        <v>1</v>
      </c>
      <c r="B55" s="34"/>
      <c r="C55" s="35"/>
      <c r="D55" s="36"/>
      <c r="E55" s="36"/>
      <c r="F55" s="36"/>
      <c r="G55" s="36"/>
      <c r="H55" s="37"/>
      <c r="I55" s="35"/>
      <c r="J55" s="36"/>
      <c r="K55" s="36"/>
      <c r="L55" s="36"/>
      <c r="M55" s="36"/>
      <c r="N55" s="37"/>
      <c r="O55" s="38">
        <f>D55*35+E55*40+F55*45+G55*50+H55*60+J55*19+K55*20+L55*21+M55*22+N55*24</f>
        <v>0</v>
      </c>
      <c r="P55" s="39" t="str">
        <f>IF(O55&gt;=B55,"OK","NG")</f>
        <v>OK</v>
      </c>
    </row>
    <row r="56" spans="1:16" ht="17.25" customHeight="1">
      <c r="A56" s="62">
        <v>2</v>
      </c>
      <c r="B56" s="40"/>
      <c r="C56" s="21"/>
      <c r="D56" s="41"/>
      <c r="E56" s="41"/>
      <c r="F56" s="41"/>
      <c r="G56" s="41"/>
      <c r="H56" s="42"/>
      <c r="I56" s="21"/>
      <c r="J56" s="41"/>
      <c r="K56" s="41"/>
      <c r="L56" s="41"/>
      <c r="M56" s="41"/>
      <c r="N56" s="42"/>
      <c r="O56" s="24">
        <f t="shared" si="0"/>
        <v>0</v>
      </c>
      <c r="P56" s="43" t="str">
        <f>IF(O56&gt;=B56,"OK","NG")</f>
        <v>OK</v>
      </c>
    </row>
    <row r="57" spans="1:16" ht="17.25" customHeight="1">
      <c r="A57" s="62">
        <v>3</v>
      </c>
      <c r="B57" s="40"/>
      <c r="C57" s="21"/>
      <c r="D57" s="41"/>
      <c r="E57" s="41"/>
      <c r="F57" s="41"/>
      <c r="G57" s="41"/>
      <c r="H57" s="42"/>
      <c r="I57" s="21"/>
      <c r="J57" s="41"/>
      <c r="K57" s="41"/>
      <c r="L57" s="41"/>
      <c r="M57" s="41"/>
      <c r="N57" s="42"/>
      <c r="O57" s="24">
        <f t="shared" si="0"/>
        <v>0</v>
      </c>
      <c r="P57" s="43" t="str">
        <f>IF(O57&gt;=B57,"OK","NG")</f>
        <v>OK</v>
      </c>
    </row>
    <row r="58" spans="1:16" ht="17.25" customHeight="1">
      <c r="A58" s="62">
        <v>4</v>
      </c>
      <c r="B58" s="40"/>
      <c r="C58" s="21"/>
      <c r="D58" s="41"/>
      <c r="E58" s="41"/>
      <c r="F58" s="41"/>
      <c r="G58" s="41"/>
      <c r="H58" s="42"/>
      <c r="I58" s="21"/>
      <c r="J58" s="41"/>
      <c r="K58" s="41"/>
      <c r="L58" s="41"/>
      <c r="M58" s="41"/>
      <c r="N58" s="42"/>
      <c r="O58" s="24">
        <f t="shared" si="0"/>
        <v>0</v>
      </c>
      <c r="P58" s="43" t="str">
        <f t="shared" ref="P58:P64" si="3">IF(O58&gt;=B58,"OK","NG")</f>
        <v>OK</v>
      </c>
    </row>
    <row r="59" spans="1:16" ht="17.25" customHeight="1">
      <c r="A59" s="62">
        <v>5</v>
      </c>
      <c r="B59" s="40"/>
      <c r="C59" s="21"/>
      <c r="D59" s="41"/>
      <c r="E59" s="41"/>
      <c r="F59" s="41"/>
      <c r="G59" s="41"/>
      <c r="H59" s="42"/>
      <c r="I59" s="21"/>
      <c r="J59" s="41"/>
      <c r="K59" s="41"/>
      <c r="L59" s="41"/>
      <c r="M59" s="41"/>
      <c r="N59" s="42"/>
      <c r="O59" s="24">
        <f t="shared" si="0"/>
        <v>0</v>
      </c>
      <c r="P59" s="43" t="str">
        <f t="shared" si="3"/>
        <v>OK</v>
      </c>
    </row>
    <row r="60" spans="1:16" ht="17.25" customHeight="1">
      <c r="A60" s="62">
        <v>6</v>
      </c>
      <c r="B60" s="40"/>
      <c r="C60" s="21"/>
      <c r="D60" s="41"/>
      <c r="E60" s="41"/>
      <c r="F60" s="41"/>
      <c r="G60" s="41"/>
      <c r="H60" s="42"/>
      <c r="I60" s="21"/>
      <c r="J60" s="41"/>
      <c r="K60" s="41"/>
      <c r="L60" s="41"/>
      <c r="M60" s="41"/>
      <c r="N60" s="42"/>
      <c r="O60" s="24">
        <f t="shared" si="0"/>
        <v>0</v>
      </c>
      <c r="P60" s="43" t="str">
        <f t="shared" si="3"/>
        <v>OK</v>
      </c>
    </row>
    <row r="61" spans="1:16" ht="17.25" customHeight="1">
      <c r="A61" s="62">
        <v>7</v>
      </c>
      <c r="B61" s="40"/>
      <c r="C61" s="21"/>
      <c r="D61" s="41"/>
      <c r="E61" s="41"/>
      <c r="F61" s="41"/>
      <c r="G61" s="41"/>
      <c r="H61" s="42"/>
      <c r="I61" s="21"/>
      <c r="J61" s="41"/>
      <c r="K61" s="41"/>
      <c r="L61" s="41"/>
      <c r="M61" s="41"/>
      <c r="N61" s="42"/>
      <c r="O61" s="24">
        <f t="shared" si="0"/>
        <v>0</v>
      </c>
      <c r="P61" s="43" t="str">
        <f t="shared" si="3"/>
        <v>OK</v>
      </c>
    </row>
    <row r="62" spans="1:16" ht="17.25" customHeight="1">
      <c r="A62" s="62">
        <v>8</v>
      </c>
      <c r="B62" s="40"/>
      <c r="C62" s="21"/>
      <c r="D62" s="41"/>
      <c r="E62" s="41"/>
      <c r="F62" s="41"/>
      <c r="G62" s="41"/>
      <c r="H62" s="42"/>
      <c r="I62" s="21"/>
      <c r="J62" s="41"/>
      <c r="K62" s="41"/>
      <c r="L62" s="41"/>
      <c r="M62" s="41"/>
      <c r="N62" s="42"/>
      <c r="O62" s="24">
        <f t="shared" si="0"/>
        <v>0</v>
      </c>
      <c r="P62" s="43" t="str">
        <f t="shared" si="3"/>
        <v>OK</v>
      </c>
    </row>
    <row r="63" spans="1:16" ht="17.25" customHeight="1">
      <c r="A63" s="62">
        <v>9</v>
      </c>
      <c r="B63" s="40"/>
      <c r="C63" s="21"/>
      <c r="D63" s="41"/>
      <c r="E63" s="41"/>
      <c r="F63" s="41"/>
      <c r="G63" s="41"/>
      <c r="H63" s="42"/>
      <c r="I63" s="21"/>
      <c r="J63" s="41"/>
      <c r="K63" s="41"/>
      <c r="L63" s="41"/>
      <c r="M63" s="41"/>
      <c r="N63" s="42"/>
      <c r="O63" s="24">
        <f t="shared" si="0"/>
        <v>0</v>
      </c>
      <c r="P63" s="43" t="str">
        <f t="shared" si="3"/>
        <v>OK</v>
      </c>
    </row>
    <row r="64" spans="1:16" ht="17.25" customHeight="1">
      <c r="A64" s="62">
        <v>10</v>
      </c>
      <c r="B64" s="40"/>
      <c r="C64" s="21"/>
      <c r="D64" s="41"/>
      <c r="E64" s="41"/>
      <c r="F64" s="41"/>
      <c r="G64" s="41"/>
      <c r="H64" s="42"/>
      <c r="I64" s="21"/>
      <c r="J64" s="41"/>
      <c r="K64" s="41"/>
      <c r="L64" s="41"/>
      <c r="M64" s="41"/>
      <c r="N64" s="42"/>
      <c r="O64" s="24">
        <f t="shared" si="0"/>
        <v>0</v>
      </c>
      <c r="P64" s="43" t="str">
        <f t="shared" si="3"/>
        <v>OK</v>
      </c>
    </row>
    <row r="65" spans="1:16" ht="17.25" customHeight="1" thickBot="1">
      <c r="A65" s="44" t="s">
        <v>12</v>
      </c>
      <c r="B65" s="45">
        <f>SUM(B55:B64)</f>
        <v>0</v>
      </c>
      <c r="C65" s="46"/>
      <c r="D65" s="47">
        <f>SUM(D55:D64)</f>
        <v>0</v>
      </c>
      <c r="E65" s="47">
        <f>SUM(E55:E64)</f>
        <v>0</v>
      </c>
      <c r="F65" s="47">
        <f>SUM(F55:F64)</f>
        <v>0</v>
      </c>
      <c r="G65" s="47">
        <f>SUM(G55:G64)</f>
        <v>0</v>
      </c>
      <c r="H65" s="47">
        <f>SUM(H55:H64)</f>
        <v>0</v>
      </c>
      <c r="I65" s="46"/>
      <c r="J65" s="47">
        <f>SUM(J55:J64)</f>
        <v>0</v>
      </c>
      <c r="K65" s="47">
        <f>SUM(K55:K64)</f>
        <v>0</v>
      </c>
      <c r="L65" s="47">
        <f>SUM(L55:L64)</f>
        <v>0</v>
      </c>
      <c r="M65" s="47">
        <f>SUM(M55:M64)</f>
        <v>0</v>
      </c>
      <c r="N65" s="48">
        <f>SUM(N55:N64)</f>
        <v>0</v>
      </c>
      <c r="O65" s="49">
        <f>D65*35+E65*40+F65*45+G65*50+H65*60+J65*19+K65*20+L65*21+M65*22+N65*24</f>
        <v>0</v>
      </c>
      <c r="P65" s="50" t="str">
        <f>IF(O65&gt;=B65,"OK","NG")</f>
        <v>OK</v>
      </c>
    </row>
    <row r="66" spans="1:16" ht="17.25" customHeight="1" thickTop="1">
      <c r="P66" s="4"/>
    </row>
    <row r="67" spans="1:16" ht="17.25" customHeight="1">
      <c r="A67" s="61" t="s">
        <v>41</v>
      </c>
      <c r="P67" s="4"/>
    </row>
    <row r="68" spans="1:16" ht="17.25" customHeight="1">
      <c r="A68" s="65" t="s">
        <v>40</v>
      </c>
      <c r="P68" s="4"/>
    </row>
    <row r="69" spans="1:16" ht="17.25" customHeight="1">
      <c r="A69" s="65" t="s">
        <v>44</v>
      </c>
      <c r="B69" s="66"/>
      <c r="P69" s="4"/>
    </row>
    <row r="70" spans="1:16" ht="17.25" customHeight="1" thickBot="1">
      <c r="A70" s="65" t="s">
        <v>45</v>
      </c>
      <c r="B70" s="66"/>
      <c r="P70" s="4"/>
    </row>
    <row r="71" spans="1:16" ht="17.25" customHeight="1" thickTop="1">
      <c r="A71" s="3"/>
      <c r="B71" s="3"/>
      <c r="C71" s="74" t="s">
        <v>20</v>
      </c>
      <c r="D71" s="75"/>
      <c r="E71" s="75"/>
      <c r="F71" s="75"/>
      <c r="G71" s="75"/>
      <c r="H71" s="76"/>
      <c r="I71" s="74" t="s">
        <v>21</v>
      </c>
      <c r="J71" s="75"/>
      <c r="K71" s="75"/>
      <c r="L71" s="75"/>
      <c r="M71" s="75"/>
      <c r="N71" s="76"/>
      <c r="O71" s="71" t="s">
        <v>32</v>
      </c>
      <c r="P71" s="4"/>
    </row>
    <row r="72" spans="1:16" ht="28.5" customHeight="1">
      <c r="A72" s="3"/>
      <c r="B72" s="3"/>
      <c r="C72" s="5" t="s">
        <v>24</v>
      </c>
      <c r="D72" s="6" t="s">
        <v>3</v>
      </c>
      <c r="E72" s="6" t="s">
        <v>4</v>
      </c>
      <c r="F72" s="6" t="s">
        <v>5</v>
      </c>
      <c r="G72" s="6" t="s">
        <v>6</v>
      </c>
      <c r="H72" s="7" t="s">
        <v>23</v>
      </c>
      <c r="I72" s="5" t="s">
        <v>19</v>
      </c>
      <c r="J72" s="6" t="s">
        <v>0</v>
      </c>
      <c r="K72" s="6" t="s">
        <v>1</v>
      </c>
      <c r="L72" s="6" t="s">
        <v>2</v>
      </c>
      <c r="M72" s="6" t="s">
        <v>3</v>
      </c>
      <c r="N72" s="8" t="s">
        <v>4</v>
      </c>
      <c r="O72" s="73"/>
      <c r="P72" s="4"/>
    </row>
    <row r="73" spans="1:16" s="56" customFormat="1" ht="28.5" customHeight="1">
      <c r="A73" s="51"/>
      <c r="B73" s="51"/>
      <c r="C73" s="52" t="s">
        <v>31</v>
      </c>
      <c r="D73" s="53">
        <v>3000</v>
      </c>
      <c r="E73" s="53">
        <v>4000</v>
      </c>
      <c r="F73" s="53">
        <v>4000</v>
      </c>
      <c r="G73" s="53">
        <v>15000</v>
      </c>
      <c r="H73" s="54">
        <v>22000</v>
      </c>
      <c r="I73" s="55" t="s">
        <v>25</v>
      </c>
      <c r="J73" s="53">
        <v>3000</v>
      </c>
      <c r="K73" s="53">
        <v>3000</v>
      </c>
      <c r="L73" s="53">
        <v>3000</v>
      </c>
      <c r="M73" s="53">
        <v>3000</v>
      </c>
      <c r="N73" s="54">
        <v>3000</v>
      </c>
      <c r="O73" s="86"/>
      <c r="P73" s="4"/>
    </row>
    <row r="74" spans="1:16" s="56" customFormat="1" ht="28.5" customHeight="1" thickBot="1">
      <c r="A74" s="51"/>
      <c r="B74" s="51"/>
      <c r="C74" s="1" t="s">
        <v>27</v>
      </c>
      <c r="D74" s="57">
        <f>D65*D73</f>
        <v>0</v>
      </c>
      <c r="E74" s="57">
        <f>E65*E73</f>
        <v>0</v>
      </c>
      <c r="F74" s="57">
        <f>F65*F73</f>
        <v>0</v>
      </c>
      <c r="G74" s="57">
        <f>G65*G73</f>
        <v>0</v>
      </c>
      <c r="H74" s="58">
        <f>H65*H73</f>
        <v>0</v>
      </c>
      <c r="I74" s="1" t="s">
        <v>26</v>
      </c>
      <c r="J74" s="57">
        <f>J65*J73</f>
        <v>0</v>
      </c>
      <c r="K74" s="57">
        <f>K65*K73</f>
        <v>0</v>
      </c>
      <c r="L74" s="57">
        <f>L65*L73</f>
        <v>0</v>
      </c>
      <c r="M74" s="57">
        <f>M65*M73</f>
        <v>0</v>
      </c>
      <c r="N74" s="58">
        <f>N65*N73</f>
        <v>0</v>
      </c>
      <c r="O74" s="59">
        <f>SUM(D74:N74)</f>
        <v>0</v>
      </c>
      <c r="P74" s="4"/>
    </row>
    <row r="75" spans="1:16" ht="19.5" thickTop="1"/>
    <row r="81" spans="8:8">
      <c r="H81" s="64"/>
    </row>
  </sheetData>
  <mergeCells count="8">
    <mergeCell ref="P46:P48"/>
    <mergeCell ref="C71:H71"/>
    <mergeCell ref="I71:N71"/>
    <mergeCell ref="O71:O73"/>
    <mergeCell ref="A46:B48"/>
    <mergeCell ref="C46:H46"/>
    <mergeCell ref="I46:N46"/>
    <mergeCell ref="O46:O48"/>
  </mergeCells>
  <phoneticPr fontId="1"/>
  <printOptions horizontalCentered="1"/>
  <pageMargins left="0.31496062992125984" right="0" top="0" bottom="0" header="0.31496062992125984" footer="0.31496062992125984"/>
  <pageSetup paperSize="9" scale="61" orientation="portrait" cellComments="asDisplayed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建築住宅課申請用</vt:lpstr>
      <vt:lpstr>土木課申請用</vt:lpstr>
      <vt:lpstr>建築住宅課申請用!Print_Area</vt:lpstr>
      <vt:lpstr>土木課申請用!Print_Area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山田秀麻</cp:lastModifiedBy>
  <cp:lastPrinted>2026-04-28T05:32:19Z</cp:lastPrinted>
  <dcterms:created xsi:type="dcterms:W3CDTF">2023-08-09T06:35:28Z</dcterms:created>
  <dcterms:modified xsi:type="dcterms:W3CDTF">2026-04-28T08:23:56Z</dcterms:modified>
</cp:coreProperties>
</file>