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4" sheetId="59" r:id="rId1"/>
  </sheets>
  <definedNames>
    <definedName name="_xlnm.Print_Area" localSheetId="0">'74'!$A$1:$AN$24</definedName>
  </definedNames>
  <calcPr calcId="145621"/>
</workbook>
</file>

<file path=xl/calcChain.xml><?xml version="1.0" encoding="utf-8"?>
<calcChain xmlns="http://schemas.openxmlformats.org/spreadsheetml/2006/main">
  <c r="AC9" i="59" l="1"/>
  <c r="AL9" i="59"/>
  <c r="I10" i="59"/>
  <c r="AC10" i="59"/>
  <c r="AF10" i="59"/>
  <c r="AI10" i="59"/>
  <c r="AL10" i="59"/>
  <c r="I11" i="59"/>
  <c r="Y11" i="59"/>
  <c r="AC11" i="59"/>
  <c r="AF11" i="59"/>
  <c r="AI11" i="59"/>
  <c r="AL11" i="59"/>
  <c r="I12" i="59"/>
  <c r="Y12" i="59" s="1"/>
  <c r="AC12" i="59"/>
  <c r="AF12" i="59"/>
  <c r="AI12" i="59"/>
  <c r="AL12" i="59"/>
  <c r="I13" i="59"/>
  <c r="Y13" i="59" s="1"/>
  <c r="AC13" i="59"/>
  <c r="AF13" i="59"/>
  <c r="AI13" i="59"/>
  <c r="AL13" i="59"/>
  <c r="I14" i="59"/>
  <c r="Y14" i="59" s="1"/>
  <c r="AC14" i="59"/>
  <c r="AF14" i="59"/>
  <c r="AI14" i="59"/>
  <c r="AL14" i="59"/>
  <c r="I15" i="59"/>
  <c r="Y15" i="59" s="1"/>
  <c r="AC15" i="59"/>
  <c r="AF15" i="59"/>
  <c r="AI15" i="59"/>
  <c r="AL15" i="59"/>
  <c r="I16" i="59"/>
  <c r="Y16" i="59" s="1"/>
  <c r="AC16" i="59"/>
  <c r="AF16" i="59"/>
  <c r="AI16" i="59"/>
  <c r="AL16" i="59"/>
  <c r="I17" i="59"/>
  <c r="Y17" i="59" s="1"/>
  <c r="AC17" i="59"/>
  <c r="AF17" i="59"/>
  <c r="AI17" i="59"/>
  <c r="AL17" i="59"/>
  <c r="I18" i="59"/>
  <c r="Y18" i="59" s="1"/>
  <c r="AC18" i="59"/>
  <c r="AF18" i="59"/>
  <c r="AI18" i="59"/>
  <c r="AL18" i="59"/>
  <c r="I19" i="59"/>
  <c r="Y19" i="59"/>
  <c r="AC19" i="59"/>
  <c r="AF19" i="59"/>
  <c r="AI19" i="59"/>
  <c r="AL19" i="59"/>
  <c r="I20" i="59"/>
  <c r="I21" i="59"/>
  <c r="Y21" i="59" s="1"/>
  <c r="AC21" i="59"/>
  <c r="AF21" i="59"/>
  <c r="AI21" i="59"/>
  <c r="AL21" i="59"/>
</calcChain>
</file>

<file path=xl/sharedStrings.xml><?xml version="1.0" encoding="utf-8"?>
<sst xmlns="http://schemas.openxmlformats.org/spreadsheetml/2006/main" count="30" uniqueCount="26">
  <si>
    <t>合計</t>
    <rPh sb="0" eb="2">
      <t>ゴウケイ</t>
    </rPh>
    <phoneticPr fontId="1"/>
  </si>
  <si>
    <t>年　度</t>
    <rPh sb="0" eb="1">
      <t>トシ</t>
    </rPh>
    <rPh sb="2" eb="3">
      <t>タビ</t>
    </rPh>
    <phoneticPr fontId="1"/>
  </si>
  <si>
    <t>（２）コミュニティバス「のっティ」利用状況</t>
    <rPh sb="17" eb="19">
      <t>リヨウ</t>
    </rPh>
    <rPh sb="19" eb="21">
      <t>ジョウキョウ</t>
    </rPh>
    <phoneticPr fontId="1"/>
  </si>
  <si>
    <t>単位：人</t>
    <rPh sb="0" eb="2">
      <t>タンイ</t>
    </rPh>
    <rPh sb="3" eb="4">
      <t>ニン</t>
    </rPh>
    <phoneticPr fontId="1"/>
  </si>
  <si>
    <t>乗車人員</t>
    <rPh sb="0" eb="2">
      <t>ジョウシャ</t>
    </rPh>
    <rPh sb="2" eb="4">
      <t>ジンイン</t>
    </rPh>
    <phoneticPr fontId="1"/>
  </si>
  <si>
    <t>１日平均乗車人員</t>
    <rPh sb="1" eb="2">
      <t>ニチ</t>
    </rPh>
    <rPh sb="2" eb="4">
      <t>ヘイキン</t>
    </rPh>
    <rPh sb="4" eb="6">
      <t>ジョウシャ</t>
    </rPh>
    <rPh sb="6" eb="8">
      <t>ジンイン</t>
    </rPh>
    <phoneticPr fontId="1"/>
  </si>
  <si>
    <t>北　部
ルート</t>
    <rPh sb="0" eb="1">
      <t>キタ</t>
    </rPh>
    <rPh sb="2" eb="3">
      <t>ブ</t>
    </rPh>
    <phoneticPr fontId="1"/>
  </si>
  <si>
    <t>中　央
ルート</t>
    <rPh sb="0" eb="1">
      <t>ナカ</t>
    </rPh>
    <rPh sb="2" eb="3">
      <t>ヒサシ</t>
    </rPh>
    <phoneticPr fontId="1"/>
  </si>
  <si>
    <t>南　部
ルート</t>
    <rPh sb="0" eb="1">
      <t>ミナミ</t>
    </rPh>
    <rPh sb="2" eb="3">
      <t>ブ</t>
    </rPh>
    <phoneticPr fontId="1"/>
  </si>
  <si>
    <t>西　部
ルート</t>
    <rPh sb="0" eb="1">
      <t>ニシ</t>
    </rPh>
    <rPh sb="2" eb="3">
      <t>ブ</t>
    </rPh>
    <phoneticPr fontId="1"/>
  </si>
  <si>
    <t>西　部
ルート</t>
    <rPh sb="0" eb="1">
      <t>セイ</t>
    </rPh>
    <rPh sb="2" eb="3">
      <t>ブ</t>
    </rPh>
    <phoneticPr fontId="1"/>
  </si>
  <si>
    <t>　６</t>
  </si>
  <si>
    <t>　７</t>
  </si>
  <si>
    <t>　８</t>
  </si>
  <si>
    <t>　11</t>
  </si>
  <si>
    <t>　12</t>
  </si>
  <si>
    <t>　３</t>
  </si>
  <si>
    <t>　（注）一日平均乗車人員とは乗車人員を運行日数で除した数である。</t>
    <rPh sb="2" eb="3">
      <t>チュウ</t>
    </rPh>
    <rPh sb="4" eb="6">
      <t>イチニチ</t>
    </rPh>
    <rPh sb="6" eb="8">
      <t>ヘイキン</t>
    </rPh>
    <rPh sb="8" eb="10">
      <t>ジョウシャ</t>
    </rPh>
    <rPh sb="10" eb="12">
      <t>ジンイン</t>
    </rPh>
    <rPh sb="14" eb="16">
      <t>ジョウシャ</t>
    </rPh>
    <rPh sb="16" eb="18">
      <t>ジンイン</t>
    </rPh>
    <rPh sb="19" eb="21">
      <t>ウンコウ</t>
    </rPh>
    <rPh sb="21" eb="23">
      <t>ニッスウ</t>
    </rPh>
    <rPh sb="24" eb="25">
      <t>ジョ</t>
    </rPh>
    <rPh sb="27" eb="28">
      <t>スウ</t>
    </rPh>
    <phoneticPr fontId="1"/>
  </si>
  <si>
    <t>平成24年度</t>
    <rPh sb="0" eb="2">
      <t>ヘイセイ</t>
    </rPh>
    <rPh sb="4" eb="6">
      <t>ネンド</t>
    </rPh>
    <phoneticPr fontId="1"/>
  </si>
  <si>
    <t>　５</t>
    <phoneticPr fontId="1"/>
  </si>
  <si>
    <t>資料：地域振興課</t>
    <rPh sb="0" eb="2">
      <t>シリョウ</t>
    </rPh>
    <rPh sb="3" eb="5">
      <t>チイキ</t>
    </rPh>
    <rPh sb="5" eb="8">
      <t>シンコウカ</t>
    </rPh>
    <rPh sb="7" eb="8">
      <t>カ</t>
    </rPh>
    <phoneticPr fontId="1"/>
  </si>
  <si>
    <t>28年１月</t>
    <rPh sb="2" eb="3">
      <t>ネン</t>
    </rPh>
    <rPh sb="4" eb="5">
      <t>ガツ</t>
    </rPh>
    <phoneticPr fontId="1"/>
  </si>
  <si>
    <t>27年４月</t>
    <rPh sb="2" eb="3">
      <t>ネン</t>
    </rPh>
    <rPh sb="4" eb="5">
      <t>ガツ</t>
    </rPh>
    <phoneticPr fontId="1"/>
  </si>
  <si>
    <t>　９</t>
    <phoneticPr fontId="3"/>
  </si>
  <si>
    <t>　10</t>
    <phoneticPr fontId="3"/>
  </si>
  <si>
    <t>　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</si>
</sst>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8" formatCode="#,##0_ ;[Red]\-#,##0\ 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8" applyFont="1" applyFill="1">
      <alignment vertical="center"/>
    </xf>
    <xf numFmtId="176" fontId="6" fillId="0" borderId="0" xfId="9" applyNumberFormat="1" applyFont="1" applyFill="1" applyAlignment="1">
      <alignment vertical="center"/>
    </xf>
    <xf numFmtId="0" fontId="10" fillId="0" borderId="0" xfId="8" applyFont="1" applyFill="1">
      <alignment vertical="center"/>
    </xf>
    <xf numFmtId="176" fontId="10" fillId="0" borderId="0" xfId="9" applyNumberFormat="1" applyFont="1" applyFill="1" applyAlignment="1">
      <alignment vertical="center"/>
    </xf>
    <xf numFmtId="0" fontId="7" fillId="0" borderId="0" xfId="8" applyFont="1" applyFill="1" applyAlignment="1">
      <alignment horizontal="centerContinuous" vertical="center"/>
    </xf>
    <xf numFmtId="0" fontId="8" fillId="0" borderId="0" xfId="8" applyFont="1" applyFill="1" applyAlignment="1">
      <alignment vertical="center"/>
    </xf>
    <xf numFmtId="0" fontId="8" fillId="0" borderId="0" xfId="8" applyFont="1" applyFill="1" applyAlignment="1">
      <alignment horizontal="right" vertical="center"/>
    </xf>
    <xf numFmtId="176" fontId="10" fillId="0" borderId="0" xfId="10" applyNumberFormat="1" applyFont="1" applyFill="1" applyAlignment="1">
      <alignment vertical="center"/>
    </xf>
    <xf numFmtId="176" fontId="13" fillId="0" borderId="0" xfId="10" applyNumberFormat="1" applyFont="1" applyFill="1" applyAlignment="1">
      <alignment vertical="center"/>
    </xf>
    <xf numFmtId="0" fontId="9" fillId="0" borderId="0" xfId="8" applyFont="1" applyFill="1" applyAlignment="1">
      <alignment horizontal="centerContinuous" vertical="center"/>
    </xf>
    <xf numFmtId="0" fontId="7" fillId="0" borderId="0" xfId="8" applyFont="1" applyFill="1" applyAlignment="1">
      <alignment vertical="center"/>
    </xf>
    <xf numFmtId="0" fontId="11" fillId="0" borderId="0" xfId="8" applyFont="1" applyFill="1" applyAlignment="1">
      <alignment vertical="center"/>
    </xf>
    <xf numFmtId="49" fontId="8" fillId="0" borderId="0" xfId="8" applyNumberFormat="1" applyFont="1" applyFill="1" applyBorder="1" applyAlignment="1">
      <alignment horizontal="center" vertical="center"/>
    </xf>
    <xf numFmtId="49" fontId="8" fillId="0" borderId="0" xfId="8" applyNumberFormat="1" applyFont="1" applyFill="1" applyBorder="1" applyAlignment="1">
      <alignment vertical="center"/>
    </xf>
    <xf numFmtId="176" fontId="12" fillId="0" borderId="15" xfId="3" applyNumberFormat="1" applyFont="1" applyFill="1" applyBorder="1" applyAlignment="1">
      <alignment horizontal="right" vertical="center" shrinkToFit="1"/>
    </xf>
    <xf numFmtId="176" fontId="12" fillId="0" borderId="2" xfId="3" applyNumberFormat="1" applyFont="1" applyFill="1" applyBorder="1" applyAlignment="1">
      <alignment horizontal="right" vertical="center" shrinkToFit="1"/>
    </xf>
    <xf numFmtId="176" fontId="12" fillId="0" borderId="18" xfId="3" applyNumberFormat="1" applyFont="1" applyFill="1" applyBorder="1" applyAlignment="1">
      <alignment horizontal="right" vertical="center" shrinkToFit="1"/>
    </xf>
    <xf numFmtId="176" fontId="8" fillId="0" borderId="0" xfId="3" applyNumberFormat="1" applyFont="1" applyFill="1" applyBorder="1" applyAlignment="1">
      <alignment horizontal="right" vertical="center" shrinkToFit="1"/>
    </xf>
    <xf numFmtId="176" fontId="8" fillId="0" borderId="16" xfId="3" applyNumberFormat="1" applyFont="1" applyFill="1" applyBorder="1" applyAlignment="1">
      <alignment horizontal="right" vertical="center" shrinkToFit="1"/>
    </xf>
    <xf numFmtId="176" fontId="8" fillId="0" borderId="13" xfId="3" applyNumberFormat="1" applyFont="1" applyFill="1" applyBorder="1" applyAlignment="1">
      <alignment horizontal="right" vertical="center" shrinkToFit="1"/>
    </xf>
    <xf numFmtId="176" fontId="8" fillId="0" borderId="5" xfId="3" applyNumberFormat="1" applyFont="1" applyFill="1" applyBorder="1" applyAlignment="1">
      <alignment horizontal="right" vertical="center" shrinkToFit="1"/>
    </xf>
    <xf numFmtId="176" fontId="12" fillId="0" borderId="0" xfId="3" applyNumberFormat="1" applyFont="1" applyFill="1" applyBorder="1" applyAlignment="1">
      <alignment horizontal="right" vertical="center" shrinkToFit="1"/>
    </xf>
    <xf numFmtId="176" fontId="12" fillId="0" borderId="16" xfId="3" applyNumberFormat="1" applyFont="1" applyFill="1" applyBorder="1" applyAlignment="1">
      <alignment horizontal="right" vertical="center" shrinkToFit="1"/>
    </xf>
    <xf numFmtId="176" fontId="12" fillId="0" borderId="13" xfId="3" applyNumberFormat="1" applyFont="1" applyFill="1" applyBorder="1" applyAlignment="1">
      <alignment horizontal="right" vertical="center" shrinkToFit="1"/>
    </xf>
    <xf numFmtId="176" fontId="12" fillId="0" borderId="5" xfId="3" applyNumberFormat="1" applyFont="1" applyFill="1" applyBorder="1" applyAlignment="1">
      <alignment horizontal="right" vertical="center" shrinkToFit="1"/>
    </xf>
    <xf numFmtId="176" fontId="12" fillId="0" borderId="8" xfId="3" applyNumberFormat="1" applyFont="1" applyFill="1" applyBorder="1" applyAlignment="1">
      <alignment horizontal="right" vertical="center" shrinkToFit="1"/>
    </xf>
    <xf numFmtId="0" fontId="8" fillId="0" borderId="21" xfId="8" applyFont="1" applyFill="1" applyBorder="1" applyAlignment="1">
      <alignment horizontal="center" vertical="center"/>
    </xf>
    <xf numFmtId="0" fontId="8" fillId="0" borderId="22" xfId="8" applyFont="1" applyFill="1" applyBorder="1" applyAlignment="1">
      <alignment horizontal="center" vertical="center"/>
    </xf>
    <xf numFmtId="0" fontId="8" fillId="0" borderId="23" xfId="8" applyFont="1" applyFill="1" applyBorder="1" applyAlignment="1">
      <alignment horizontal="center" vertical="center"/>
    </xf>
    <xf numFmtId="0" fontId="8" fillId="0" borderId="4" xfId="8" applyFont="1" applyFill="1" applyBorder="1" applyAlignment="1">
      <alignment horizontal="center" vertical="center"/>
    </xf>
    <xf numFmtId="0" fontId="8" fillId="0" borderId="6" xfId="8" applyFont="1" applyFill="1" applyBorder="1" applyAlignment="1">
      <alignment horizontal="center" vertical="center"/>
    </xf>
    <xf numFmtId="0" fontId="8" fillId="0" borderId="19" xfId="8" applyFont="1" applyFill="1" applyBorder="1" applyAlignment="1">
      <alignment horizontal="center" vertical="center" wrapText="1"/>
    </xf>
    <xf numFmtId="0" fontId="8" fillId="0" borderId="12" xfId="8" applyFont="1" applyFill="1" applyBorder="1" applyAlignment="1">
      <alignment horizontal="center" vertical="center" wrapText="1"/>
    </xf>
    <xf numFmtId="0" fontId="8" fillId="0" borderId="20" xfId="8" applyFont="1" applyFill="1" applyBorder="1" applyAlignment="1">
      <alignment horizontal="center" vertical="center" wrapText="1"/>
    </xf>
    <xf numFmtId="0" fontId="8" fillId="0" borderId="6" xfId="8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right" vertical="center" shrinkToFit="1"/>
    </xf>
    <xf numFmtId="176" fontId="8" fillId="0" borderId="4" xfId="3" applyNumberFormat="1" applyFont="1" applyFill="1" applyBorder="1" applyAlignment="1">
      <alignment horizontal="right" vertical="center" shrinkToFit="1"/>
    </xf>
    <xf numFmtId="176" fontId="8" fillId="0" borderId="6" xfId="3" applyNumberFormat="1" applyFont="1" applyFill="1" applyBorder="1" applyAlignment="1">
      <alignment horizontal="right" vertical="center" shrinkToFit="1"/>
    </xf>
    <xf numFmtId="176" fontId="8" fillId="0" borderId="17" xfId="3" applyNumberFormat="1" applyFont="1" applyFill="1" applyBorder="1" applyAlignment="1">
      <alignment horizontal="right" vertical="center" shrinkToFit="1"/>
    </xf>
    <xf numFmtId="176" fontId="8" fillId="0" borderId="14" xfId="3" applyNumberFormat="1" applyFont="1" applyFill="1" applyBorder="1" applyAlignment="1">
      <alignment horizontal="right" vertical="center" shrinkToFit="1"/>
    </xf>
    <xf numFmtId="176" fontId="8" fillId="0" borderId="7" xfId="3" applyNumberFormat="1" applyFont="1" applyFill="1" applyBorder="1" applyAlignment="1">
      <alignment horizontal="right" vertical="center" shrinkToFit="1"/>
    </xf>
    <xf numFmtId="178" fontId="8" fillId="0" borderId="0" xfId="3" applyNumberFormat="1" applyFont="1" applyFill="1" applyBorder="1" applyAlignment="1">
      <alignment horizontal="center" vertical="center"/>
    </xf>
    <xf numFmtId="176" fontId="12" fillId="0" borderId="1" xfId="3" applyNumberFormat="1" applyFont="1" applyFill="1" applyBorder="1" applyAlignment="1">
      <alignment horizontal="right" vertical="center" shrinkToFit="1"/>
    </xf>
    <xf numFmtId="176" fontId="12" fillId="0" borderId="3" xfId="3" applyNumberFormat="1" applyFont="1" applyFill="1" applyBorder="1" applyAlignment="1">
      <alignment horizontal="right" vertical="center" shrinkToFit="1"/>
    </xf>
    <xf numFmtId="0" fontId="8" fillId="0" borderId="6" xfId="11" applyFont="1" applyFill="1" applyBorder="1" applyAlignment="1">
      <alignment horizontal="center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horizontal="center" vertical="center" wrapText="1"/>
    </xf>
    <xf numFmtId="49" fontId="8" fillId="0" borderId="4" xfId="11" applyNumberFormat="1" applyFont="1" applyFill="1" applyBorder="1" applyAlignment="1">
      <alignment horizontal="center" vertical="center"/>
    </xf>
    <xf numFmtId="49" fontId="8" fillId="0" borderId="6" xfId="11" applyNumberFormat="1" applyFont="1" applyFill="1" applyBorder="1" applyAlignment="1">
      <alignment horizontal="center" vertical="center"/>
    </xf>
    <xf numFmtId="49" fontId="8" fillId="0" borderId="7" xfId="11" applyNumberFormat="1" applyFont="1" applyFill="1" applyBorder="1" applyAlignment="1">
      <alignment horizontal="center" vertical="center"/>
    </xf>
    <xf numFmtId="49" fontId="8" fillId="0" borderId="1" xfId="11" applyNumberFormat="1" applyFont="1" applyFill="1" applyBorder="1" applyAlignment="1">
      <alignment horizontal="center" vertical="center"/>
    </xf>
    <xf numFmtId="49" fontId="8" fillId="0" borderId="0" xfId="11" applyNumberFormat="1" applyFont="1" applyFill="1" applyBorder="1" applyAlignment="1">
      <alignment horizontal="center" vertical="center"/>
    </xf>
    <xf numFmtId="49" fontId="8" fillId="0" borderId="5" xfId="11" applyNumberFormat="1" applyFont="1" applyFill="1" applyBorder="1" applyAlignment="1">
      <alignment horizontal="center" vertical="center"/>
    </xf>
    <xf numFmtId="0" fontId="12" fillId="0" borderId="1" xfId="11" applyNumberFormat="1" applyFont="1" applyFill="1" applyBorder="1" applyAlignment="1">
      <alignment horizontal="center" vertical="center"/>
    </xf>
    <xf numFmtId="0" fontId="12" fillId="0" borderId="0" xfId="11" applyNumberFormat="1" applyFont="1" applyFill="1" applyBorder="1" applyAlignment="1">
      <alignment horizontal="center" vertical="center"/>
    </xf>
    <xf numFmtId="0" fontId="12" fillId="0" borderId="5" xfId="11" applyNumberFormat="1" applyFont="1" applyFill="1" applyBorder="1" applyAlignment="1">
      <alignment horizontal="center" vertical="center"/>
    </xf>
    <xf numFmtId="0" fontId="8" fillId="0" borderId="9" xfId="8" applyFont="1" applyFill="1" applyBorder="1" applyAlignment="1">
      <alignment horizontal="center" vertical="center"/>
    </xf>
    <xf numFmtId="0" fontId="8" fillId="0" borderId="10" xfId="8" applyFont="1" applyFill="1" applyBorder="1" applyAlignment="1">
      <alignment horizontal="center" vertical="center"/>
    </xf>
    <xf numFmtId="0" fontId="8" fillId="0" borderId="11" xfId="8" applyFont="1" applyFill="1" applyBorder="1" applyAlignment="1">
      <alignment horizontal="center" vertical="center"/>
    </xf>
    <xf numFmtId="0" fontId="8" fillId="0" borderId="7" xfId="8" applyFont="1" applyFill="1" applyBorder="1" applyAlignment="1">
      <alignment horizontal="center" vertical="center"/>
    </xf>
  </cellXfs>
  <cellStyles count="12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14" xfId="9"/>
    <cellStyle name="標準_0714_1" xfId="10"/>
    <cellStyle name="標準_090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24"/>
  <sheetViews>
    <sheetView showGridLines="0" tabSelected="1" zoomScaleNormal="100" zoomScaleSheetLayoutView="100" workbookViewId="0">
      <selection activeCell="S12" sqref="S12:U12"/>
    </sheetView>
  </sheetViews>
  <sheetFormatPr defaultRowHeight="13.5"/>
  <cols>
    <col min="1" max="1" width="1.5" style="1" customWidth="1"/>
    <col min="2" max="3" width="1.375" style="1" customWidth="1"/>
    <col min="4" max="4" width="1.5" style="1" customWidth="1"/>
    <col min="5" max="7" width="1.375" style="1" customWidth="1"/>
    <col min="8" max="8" width="1.25" style="1" customWidth="1"/>
    <col min="9" max="9" width="1.375" style="1" customWidth="1"/>
    <col min="10" max="10" width="1.25" style="1" customWidth="1"/>
    <col min="11" max="11" width="1.625" style="1" customWidth="1"/>
    <col min="12" max="12" width="1.5" style="1" customWidth="1"/>
    <col min="13" max="13" width="1.375" style="1" customWidth="1"/>
    <col min="14" max="15" width="1.625" style="1" customWidth="1"/>
    <col min="16" max="16" width="1.375" style="1" customWidth="1"/>
    <col min="17" max="22" width="1.625" style="1" customWidth="1"/>
    <col min="23" max="24" width="1.5" style="1" customWidth="1"/>
    <col min="25" max="25" width="1.25" style="1" customWidth="1"/>
    <col min="26" max="28" width="1.375" style="1" customWidth="1"/>
    <col min="29" max="29" width="2.125" style="1" customWidth="1"/>
    <col min="30" max="30" width="1.625" style="1" customWidth="1"/>
    <col min="31" max="31" width="1.25" style="1" customWidth="1"/>
    <col min="32" max="36" width="1.625" style="1" customWidth="1"/>
    <col min="37" max="40" width="1.5" style="1" customWidth="1"/>
    <col min="41" max="16384" width="9" style="1"/>
  </cols>
  <sheetData>
    <row r="1" spans="1:40" ht="6.75" customHeight="1"/>
    <row r="2" spans="1:40" s="11" customFormat="1" ht="11.25">
      <c r="A2" s="5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40" s="6" customFormat="1" ht="11.25" thickBot="1">
      <c r="C3" s="12"/>
      <c r="D3" s="12"/>
      <c r="E3" s="12"/>
      <c r="G3" s="12"/>
      <c r="H3" s="12"/>
      <c r="J3" s="12"/>
      <c r="K3" s="7"/>
      <c r="AN3" s="7" t="s">
        <v>3</v>
      </c>
    </row>
    <row r="4" spans="1:40" ht="12.75" customHeight="1">
      <c r="A4" s="57" t="s">
        <v>1</v>
      </c>
      <c r="B4" s="58"/>
      <c r="C4" s="58"/>
      <c r="D4" s="58"/>
      <c r="E4" s="58"/>
      <c r="F4" s="58"/>
      <c r="G4" s="58"/>
      <c r="H4" s="59"/>
      <c r="I4" s="27" t="s">
        <v>4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Y4" s="27" t="s">
        <v>5</v>
      </c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9"/>
    </row>
    <row r="5" spans="1:40" ht="21" customHeight="1">
      <c r="A5" s="30"/>
      <c r="B5" s="31"/>
      <c r="C5" s="31"/>
      <c r="D5" s="31"/>
      <c r="E5" s="31"/>
      <c r="F5" s="31"/>
      <c r="G5" s="31"/>
      <c r="H5" s="60"/>
      <c r="I5" s="30" t="s">
        <v>0</v>
      </c>
      <c r="J5" s="31"/>
      <c r="K5" s="31"/>
      <c r="L5" s="31"/>
      <c r="M5" s="32" t="s">
        <v>6</v>
      </c>
      <c r="N5" s="33"/>
      <c r="O5" s="34"/>
      <c r="P5" s="35" t="s">
        <v>7</v>
      </c>
      <c r="Q5" s="35"/>
      <c r="R5" s="35"/>
      <c r="S5" s="32" t="s">
        <v>8</v>
      </c>
      <c r="T5" s="33"/>
      <c r="U5" s="34"/>
      <c r="V5" s="45" t="s">
        <v>9</v>
      </c>
      <c r="W5" s="45"/>
      <c r="X5" s="46"/>
      <c r="Y5" s="30" t="s">
        <v>0</v>
      </c>
      <c r="Z5" s="31"/>
      <c r="AA5" s="31"/>
      <c r="AB5" s="31"/>
      <c r="AC5" s="32" t="s">
        <v>6</v>
      </c>
      <c r="AD5" s="33"/>
      <c r="AE5" s="34"/>
      <c r="AF5" s="35" t="s">
        <v>7</v>
      </c>
      <c r="AG5" s="35"/>
      <c r="AH5" s="35"/>
      <c r="AI5" s="32" t="s">
        <v>8</v>
      </c>
      <c r="AJ5" s="33"/>
      <c r="AK5" s="34"/>
      <c r="AL5" s="35" t="s">
        <v>10</v>
      </c>
      <c r="AM5" s="35"/>
      <c r="AN5" s="47"/>
    </row>
    <row r="6" spans="1:40" ht="14.45" customHeight="1">
      <c r="A6" s="54" t="s">
        <v>18</v>
      </c>
      <c r="B6" s="55"/>
      <c r="C6" s="55"/>
      <c r="D6" s="55"/>
      <c r="E6" s="55"/>
      <c r="F6" s="55"/>
      <c r="G6" s="55"/>
      <c r="H6" s="56"/>
      <c r="I6" s="44">
        <v>169819</v>
      </c>
      <c r="J6" s="16"/>
      <c r="K6" s="16"/>
      <c r="L6" s="16"/>
      <c r="M6" s="15">
        <v>68504</v>
      </c>
      <c r="N6" s="16"/>
      <c r="O6" s="17"/>
      <c r="P6" s="16">
        <v>58556</v>
      </c>
      <c r="Q6" s="16"/>
      <c r="R6" s="16"/>
      <c r="S6" s="15">
        <v>34244</v>
      </c>
      <c r="T6" s="16"/>
      <c r="U6" s="17"/>
      <c r="V6" s="16">
        <v>8515</v>
      </c>
      <c r="W6" s="16"/>
      <c r="X6" s="26"/>
      <c r="Y6" s="44">
        <v>466.53571428571428</v>
      </c>
      <c r="Z6" s="16"/>
      <c r="AA6" s="16"/>
      <c r="AB6" s="16"/>
      <c r="AC6" s="15">
        <v>188.19780219780219</v>
      </c>
      <c r="AD6" s="16"/>
      <c r="AE6" s="17"/>
      <c r="AF6" s="16">
        <v>160.86813186813185</v>
      </c>
      <c r="AG6" s="16"/>
      <c r="AH6" s="16"/>
      <c r="AI6" s="15">
        <v>94.07692307692308</v>
      </c>
      <c r="AJ6" s="16"/>
      <c r="AK6" s="17"/>
      <c r="AL6" s="16">
        <v>23.392857142857142</v>
      </c>
      <c r="AM6" s="16"/>
      <c r="AN6" s="26"/>
    </row>
    <row r="7" spans="1:40" ht="14.45" customHeight="1">
      <c r="A7" s="54">
        <v>25</v>
      </c>
      <c r="B7" s="55"/>
      <c r="C7" s="55"/>
      <c r="D7" s="55"/>
      <c r="E7" s="55"/>
      <c r="F7" s="55"/>
      <c r="G7" s="55"/>
      <c r="H7" s="56"/>
      <c r="I7" s="43">
        <v>178321</v>
      </c>
      <c r="J7" s="22"/>
      <c r="K7" s="22"/>
      <c r="L7" s="22"/>
      <c r="M7" s="23">
        <v>65125</v>
      </c>
      <c r="N7" s="22"/>
      <c r="O7" s="24"/>
      <c r="P7" s="22">
        <v>56300</v>
      </c>
      <c r="Q7" s="22"/>
      <c r="R7" s="22"/>
      <c r="S7" s="23">
        <v>39117</v>
      </c>
      <c r="T7" s="22"/>
      <c r="U7" s="24"/>
      <c r="V7" s="22">
        <v>17779</v>
      </c>
      <c r="W7" s="22"/>
      <c r="X7" s="25"/>
      <c r="Y7" s="43">
        <v>490</v>
      </c>
      <c r="Z7" s="22"/>
      <c r="AA7" s="22"/>
      <c r="AB7" s="22"/>
      <c r="AC7" s="23">
        <v>179</v>
      </c>
      <c r="AD7" s="22"/>
      <c r="AE7" s="24"/>
      <c r="AF7" s="22">
        <v>155</v>
      </c>
      <c r="AG7" s="22"/>
      <c r="AH7" s="22"/>
      <c r="AI7" s="23">
        <v>107</v>
      </c>
      <c r="AJ7" s="22"/>
      <c r="AK7" s="24"/>
      <c r="AL7" s="22">
        <v>49</v>
      </c>
      <c r="AM7" s="22"/>
      <c r="AN7" s="25"/>
    </row>
    <row r="8" spans="1:40" ht="14.45" customHeight="1">
      <c r="A8" s="54">
        <v>26</v>
      </c>
      <c r="B8" s="55"/>
      <c r="C8" s="55"/>
      <c r="D8" s="55"/>
      <c r="E8" s="55"/>
      <c r="F8" s="55"/>
      <c r="G8" s="55"/>
      <c r="H8" s="56"/>
      <c r="I8" s="43">
        <v>198934</v>
      </c>
      <c r="J8" s="22"/>
      <c r="K8" s="22"/>
      <c r="L8" s="22"/>
      <c r="M8" s="23">
        <v>69572</v>
      </c>
      <c r="N8" s="22"/>
      <c r="O8" s="24"/>
      <c r="P8" s="22">
        <v>55839</v>
      </c>
      <c r="Q8" s="22"/>
      <c r="R8" s="22"/>
      <c r="S8" s="23">
        <v>39289</v>
      </c>
      <c r="T8" s="22"/>
      <c r="U8" s="24"/>
      <c r="V8" s="22">
        <v>34234</v>
      </c>
      <c r="W8" s="22"/>
      <c r="X8" s="25"/>
      <c r="Y8" s="43">
        <v>546.52197802197804</v>
      </c>
      <c r="Z8" s="22"/>
      <c r="AA8" s="22"/>
      <c r="AB8" s="22"/>
      <c r="AC8" s="23">
        <v>191.13186813186815</v>
      </c>
      <c r="AD8" s="22"/>
      <c r="AE8" s="24"/>
      <c r="AF8" s="22">
        <v>153.40384615384616</v>
      </c>
      <c r="AG8" s="22"/>
      <c r="AH8" s="22"/>
      <c r="AI8" s="23">
        <v>107.93681318681318</v>
      </c>
      <c r="AJ8" s="22"/>
      <c r="AK8" s="24"/>
      <c r="AL8" s="22">
        <v>94.049450549450555</v>
      </c>
      <c r="AM8" s="22"/>
      <c r="AN8" s="25"/>
    </row>
    <row r="9" spans="1:40" ht="14.45" customHeight="1">
      <c r="A9" s="54">
        <v>27</v>
      </c>
      <c r="B9" s="55"/>
      <c r="C9" s="55"/>
      <c r="D9" s="55"/>
      <c r="E9" s="55"/>
      <c r="F9" s="55"/>
      <c r="G9" s="55"/>
      <c r="H9" s="56"/>
      <c r="I9" s="43">
        <v>200740</v>
      </c>
      <c r="J9" s="22"/>
      <c r="K9" s="22"/>
      <c r="L9" s="22"/>
      <c r="M9" s="23">
        <v>66660</v>
      </c>
      <c r="N9" s="22"/>
      <c r="O9" s="24"/>
      <c r="P9" s="22">
        <v>54076</v>
      </c>
      <c r="Q9" s="22"/>
      <c r="R9" s="22"/>
      <c r="S9" s="23">
        <v>38773</v>
      </c>
      <c r="T9" s="22"/>
      <c r="U9" s="24"/>
      <c r="V9" s="22">
        <v>41231</v>
      </c>
      <c r="W9" s="22"/>
      <c r="X9" s="25"/>
      <c r="Y9" s="43">
        <v>550</v>
      </c>
      <c r="Z9" s="22"/>
      <c r="AA9" s="22"/>
      <c r="AB9" s="22"/>
      <c r="AC9" s="23">
        <f>M9/364</f>
        <v>183.13186813186815</v>
      </c>
      <c r="AD9" s="22"/>
      <c r="AE9" s="24"/>
      <c r="AF9" s="22">
        <v>148</v>
      </c>
      <c r="AG9" s="22"/>
      <c r="AH9" s="22"/>
      <c r="AI9" s="23">
        <v>106</v>
      </c>
      <c r="AJ9" s="22"/>
      <c r="AK9" s="24"/>
      <c r="AL9" s="22">
        <f>V9/364</f>
        <v>113.27197802197803</v>
      </c>
      <c r="AM9" s="22"/>
      <c r="AN9" s="25"/>
    </row>
    <row r="10" spans="1:40" ht="14.45" customHeight="1">
      <c r="A10" s="51" t="s">
        <v>22</v>
      </c>
      <c r="B10" s="52"/>
      <c r="C10" s="52"/>
      <c r="D10" s="52"/>
      <c r="E10" s="52"/>
      <c r="F10" s="52"/>
      <c r="G10" s="52"/>
      <c r="H10" s="53"/>
      <c r="I10" s="36">
        <f>SUM(M10:X10)</f>
        <v>17942</v>
      </c>
      <c r="J10" s="18"/>
      <c r="K10" s="18"/>
      <c r="L10" s="18"/>
      <c r="M10" s="19">
        <v>5734</v>
      </c>
      <c r="N10" s="18"/>
      <c r="O10" s="20"/>
      <c r="P10" s="18">
        <v>4885</v>
      </c>
      <c r="Q10" s="18"/>
      <c r="R10" s="18"/>
      <c r="S10" s="19">
        <v>3840</v>
      </c>
      <c r="T10" s="18"/>
      <c r="U10" s="20"/>
      <c r="V10" s="18">
        <v>3483</v>
      </c>
      <c r="W10" s="18"/>
      <c r="X10" s="21"/>
      <c r="Y10" s="36">
        <v>598</v>
      </c>
      <c r="Z10" s="18"/>
      <c r="AA10" s="18"/>
      <c r="AB10" s="18"/>
      <c r="AC10" s="19">
        <f t="shared" ref="AC10:AC19" si="0">M10/30</f>
        <v>191.13333333333333</v>
      </c>
      <c r="AD10" s="18"/>
      <c r="AE10" s="20"/>
      <c r="AF10" s="18">
        <f t="shared" ref="AF10:AF19" si="1">P10/30</f>
        <v>162.83333333333334</v>
      </c>
      <c r="AG10" s="18"/>
      <c r="AH10" s="18"/>
      <c r="AI10" s="19">
        <f t="shared" ref="AI10:AI19" si="2">S10/30</f>
        <v>128</v>
      </c>
      <c r="AJ10" s="18"/>
      <c r="AK10" s="20"/>
      <c r="AL10" s="18">
        <f t="shared" ref="AL10:AL19" si="3">V10/30</f>
        <v>116.1</v>
      </c>
      <c r="AM10" s="18"/>
      <c r="AN10" s="21"/>
    </row>
    <row r="11" spans="1:40" ht="14.45" customHeight="1">
      <c r="A11" s="51" t="s">
        <v>19</v>
      </c>
      <c r="B11" s="52"/>
      <c r="C11" s="52"/>
      <c r="D11" s="52"/>
      <c r="E11" s="52"/>
      <c r="F11" s="52"/>
      <c r="G11" s="52"/>
      <c r="H11" s="53"/>
      <c r="I11" s="36">
        <f>SUM(M11:X11)</f>
        <v>15412</v>
      </c>
      <c r="J11" s="18"/>
      <c r="K11" s="18"/>
      <c r="L11" s="18"/>
      <c r="M11" s="19">
        <v>4993</v>
      </c>
      <c r="N11" s="18"/>
      <c r="O11" s="20"/>
      <c r="P11" s="18">
        <v>4012</v>
      </c>
      <c r="Q11" s="18"/>
      <c r="R11" s="18"/>
      <c r="S11" s="19">
        <v>3141</v>
      </c>
      <c r="T11" s="18"/>
      <c r="U11" s="20"/>
      <c r="V11" s="18">
        <v>3266</v>
      </c>
      <c r="W11" s="18"/>
      <c r="X11" s="21"/>
      <c r="Y11" s="36">
        <f>I11/31</f>
        <v>497.16129032258067</v>
      </c>
      <c r="Z11" s="18"/>
      <c r="AA11" s="18"/>
      <c r="AB11" s="18"/>
      <c r="AC11" s="19">
        <f>M11/31</f>
        <v>161.06451612903226</v>
      </c>
      <c r="AD11" s="18"/>
      <c r="AE11" s="20"/>
      <c r="AF11" s="18">
        <f>P11/31</f>
        <v>129.41935483870967</v>
      </c>
      <c r="AG11" s="18"/>
      <c r="AH11" s="18"/>
      <c r="AI11" s="19">
        <f>S11/31</f>
        <v>101.3225806451613</v>
      </c>
      <c r="AJ11" s="18"/>
      <c r="AK11" s="20"/>
      <c r="AL11" s="18">
        <f>V11/31</f>
        <v>105.35483870967742</v>
      </c>
      <c r="AM11" s="18"/>
      <c r="AN11" s="21"/>
    </row>
    <row r="12" spans="1:40" ht="14.45" customHeight="1">
      <c r="A12" s="51" t="s">
        <v>11</v>
      </c>
      <c r="B12" s="52"/>
      <c r="C12" s="52"/>
      <c r="D12" s="52"/>
      <c r="E12" s="52"/>
      <c r="F12" s="52"/>
      <c r="G12" s="52"/>
      <c r="H12" s="53"/>
      <c r="I12" s="36">
        <f t="shared" ref="I12:I21" si="4">SUM(M12:X12)</f>
        <v>16013</v>
      </c>
      <c r="J12" s="18"/>
      <c r="K12" s="18"/>
      <c r="L12" s="18"/>
      <c r="M12" s="19">
        <v>5411</v>
      </c>
      <c r="N12" s="18"/>
      <c r="O12" s="20"/>
      <c r="P12" s="18">
        <v>4322</v>
      </c>
      <c r="Q12" s="18"/>
      <c r="R12" s="18"/>
      <c r="S12" s="19">
        <v>3147</v>
      </c>
      <c r="T12" s="18"/>
      <c r="U12" s="20"/>
      <c r="V12" s="18">
        <v>3133</v>
      </c>
      <c r="W12" s="18"/>
      <c r="X12" s="21"/>
      <c r="Y12" s="36">
        <f>I12/30</f>
        <v>533.76666666666665</v>
      </c>
      <c r="Z12" s="18"/>
      <c r="AA12" s="18"/>
      <c r="AB12" s="18"/>
      <c r="AC12" s="19">
        <f t="shared" si="0"/>
        <v>180.36666666666667</v>
      </c>
      <c r="AD12" s="18"/>
      <c r="AE12" s="20"/>
      <c r="AF12" s="18">
        <f t="shared" si="1"/>
        <v>144.06666666666666</v>
      </c>
      <c r="AG12" s="18"/>
      <c r="AH12" s="18"/>
      <c r="AI12" s="19">
        <f t="shared" si="2"/>
        <v>104.9</v>
      </c>
      <c r="AJ12" s="18"/>
      <c r="AK12" s="20"/>
      <c r="AL12" s="18">
        <f t="shared" si="3"/>
        <v>104.43333333333334</v>
      </c>
      <c r="AM12" s="18"/>
      <c r="AN12" s="21"/>
    </row>
    <row r="13" spans="1:40" ht="14.45" customHeight="1">
      <c r="A13" s="51" t="s">
        <v>12</v>
      </c>
      <c r="B13" s="52"/>
      <c r="C13" s="52"/>
      <c r="D13" s="52"/>
      <c r="E13" s="52"/>
      <c r="F13" s="52"/>
      <c r="G13" s="52"/>
      <c r="H13" s="53"/>
      <c r="I13" s="36">
        <f t="shared" si="4"/>
        <v>16747</v>
      </c>
      <c r="J13" s="18"/>
      <c r="K13" s="18"/>
      <c r="L13" s="18"/>
      <c r="M13" s="19">
        <v>5449</v>
      </c>
      <c r="N13" s="18"/>
      <c r="O13" s="20"/>
      <c r="P13" s="18">
        <v>4492</v>
      </c>
      <c r="Q13" s="18"/>
      <c r="R13" s="18"/>
      <c r="S13" s="19">
        <v>3392</v>
      </c>
      <c r="T13" s="18"/>
      <c r="U13" s="20"/>
      <c r="V13" s="18">
        <v>3414</v>
      </c>
      <c r="W13" s="18"/>
      <c r="X13" s="21"/>
      <c r="Y13" s="36">
        <f>I13/31</f>
        <v>540.22580645161293</v>
      </c>
      <c r="Z13" s="18"/>
      <c r="AA13" s="18"/>
      <c r="AB13" s="18"/>
      <c r="AC13" s="19">
        <f>M13/31</f>
        <v>175.7741935483871</v>
      </c>
      <c r="AD13" s="18"/>
      <c r="AE13" s="20"/>
      <c r="AF13" s="18">
        <f>P13/31</f>
        <v>144.90322580645162</v>
      </c>
      <c r="AG13" s="18"/>
      <c r="AH13" s="18"/>
      <c r="AI13" s="19">
        <f>S13/31</f>
        <v>109.41935483870968</v>
      </c>
      <c r="AJ13" s="18"/>
      <c r="AK13" s="20"/>
      <c r="AL13" s="18">
        <f>V13/31</f>
        <v>110.12903225806451</v>
      </c>
      <c r="AM13" s="18"/>
      <c r="AN13" s="21"/>
    </row>
    <row r="14" spans="1:40" ht="14.45" customHeight="1">
      <c r="A14" s="51" t="s">
        <v>13</v>
      </c>
      <c r="B14" s="52"/>
      <c r="C14" s="52"/>
      <c r="D14" s="52"/>
      <c r="E14" s="52"/>
      <c r="F14" s="52"/>
      <c r="G14" s="52"/>
      <c r="H14" s="53"/>
      <c r="I14" s="36">
        <f t="shared" si="4"/>
        <v>16993</v>
      </c>
      <c r="J14" s="18"/>
      <c r="K14" s="18"/>
      <c r="L14" s="18"/>
      <c r="M14" s="19">
        <v>6311</v>
      </c>
      <c r="N14" s="18"/>
      <c r="O14" s="20"/>
      <c r="P14" s="18">
        <v>4380</v>
      </c>
      <c r="Q14" s="18"/>
      <c r="R14" s="18"/>
      <c r="S14" s="19">
        <v>2757</v>
      </c>
      <c r="T14" s="18"/>
      <c r="U14" s="20"/>
      <c r="V14" s="18">
        <v>3545</v>
      </c>
      <c r="W14" s="18"/>
      <c r="X14" s="21"/>
      <c r="Y14" s="36">
        <f>I14/31</f>
        <v>548.16129032258061</v>
      </c>
      <c r="Z14" s="18"/>
      <c r="AA14" s="18"/>
      <c r="AB14" s="18"/>
      <c r="AC14" s="19">
        <f>M14/31</f>
        <v>203.58064516129033</v>
      </c>
      <c r="AD14" s="18"/>
      <c r="AE14" s="20"/>
      <c r="AF14" s="18">
        <f>P14/31</f>
        <v>141.29032258064515</v>
      </c>
      <c r="AG14" s="18"/>
      <c r="AH14" s="18"/>
      <c r="AI14" s="19">
        <f>S14/31</f>
        <v>88.935483870967744</v>
      </c>
      <c r="AJ14" s="18"/>
      <c r="AK14" s="20"/>
      <c r="AL14" s="18">
        <f>V14/31</f>
        <v>114.35483870967742</v>
      </c>
      <c r="AM14" s="18"/>
      <c r="AN14" s="21"/>
    </row>
    <row r="15" spans="1:40" ht="14.45" customHeight="1">
      <c r="A15" s="51" t="s">
        <v>23</v>
      </c>
      <c r="B15" s="52"/>
      <c r="C15" s="52"/>
      <c r="D15" s="52"/>
      <c r="E15" s="52"/>
      <c r="F15" s="52"/>
      <c r="G15" s="52"/>
      <c r="H15" s="53"/>
      <c r="I15" s="36">
        <f t="shared" si="4"/>
        <v>16143</v>
      </c>
      <c r="J15" s="18"/>
      <c r="K15" s="18"/>
      <c r="L15" s="18"/>
      <c r="M15" s="19">
        <v>5326</v>
      </c>
      <c r="N15" s="18"/>
      <c r="O15" s="20"/>
      <c r="P15" s="18">
        <v>4260</v>
      </c>
      <c r="Q15" s="18"/>
      <c r="R15" s="18"/>
      <c r="S15" s="19">
        <v>3079</v>
      </c>
      <c r="T15" s="18"/>
      <c r="U15" s="20"/>
      <c r="V15" s="18">
        <v>3478</v>
      </c>
      <c r="W15" s="18"/>
      <c r="X15" s="21"/>
      <c r="Y15" s="36">
        <f>I15/30</f>
        <v>538.1</v>
      </c>
      <c r="Z15" s="18"/>
      <c r="AA15" s="18"/>
      <c r="AB15" s="18"/>
      <c r="AC15" s="19">
        <f t="shared" si="0"/>
        <v>177.53333333333333</v>
      </c>
      <c r="AD15" s="18"/>
      <c r="AE15" s="20"/>
      <c r="AF15" s="18">
        <f t="shared" si="1"/>
        <v>142</v>
      </c>
      <c r="AG15" s="18"/>
      <c r="AH15" s="18"/>
      <c r="AI15" s="19">
        <f t="shared" si="2"/>
        <v>102.63333333333334</v>
      </c>
      <c r="AJ15" s="18"/>
      <c r="AK15" s="20"/>
      <c r="AL15" s="18">
        <f t="shared" si="3"/>
        <v>115.93333333333334</v>
      </c>
      <c r="AM15" s="18"/>
      <c r="AN15" s="21"/>
    </row>
    <row r="16" spans="1:40" ht="14.45" customHeight="1">
      <c r="A16" s="51" t="s">
        <v>24</v>
      </c>
      <c r="B16" s="52"/>
      <c r="C16" s="52"/>
      <c r="D16" s="52"/>
      <c r="E16" s="52"/>
      <c r="F16" s="52"/>
      <c r="G16" s="52"/>
      <c r="H16" s="53"/>
      <c r="I16" s="36">
        <f t="shared" si="4"/>
        <v>15724</v>
      </c>
      <c r="J16" s="18"/>
      <c r="K16" s="18"/>
      <c r="L16" s="18"/>
      <c r="M16" s="19">
        <v>5029</v>
      </c>
      <c r="N16" s="18"/>
      <c r="O16" s="20"/>
      <c r="P16" s="18">
        <v>4189</v>
      </c>
      <c r="Q16" s="18"/>
      <c r="R16" s="18"/>
      <c r="S16" s="19">
        <v>3297</v>
      </c>
      <c r="T16" s="18"/>
      <c r="U16" s="20"/>
      <c r="V16" s="18">
        <v>3209</v>
      </c>
      <c r="W16" s="18"/>
      <c r="X16" s="21"/>
      <c r="Y16" s="36">
        <f>I16/31</f>
        <v>507.22580645161293</v>
      </c>
      <c r="Z16" s="18"/>
      <c r="AA16" s="18"/>
      <c r="AB16" s="18"/>
      <c r="AC16" s="19">
        <f>M16/31</f>
        <v>162.2258064516129</v>
      </c>
      <c r="AD16" s="18"/>
      <c r="AE16" s="20"/>
      <c r="AF16" s="18">
        <f>P16/31</f>
        <v>135.12903225806451</v>
      </c>
      <c r="AG16" s="18"/>
      <c r="AH16" s="18"/>
      <c r="AI16" s="19">
        <f>S16/31</f>
        <v>106.35483870967742</v>
      </c>
      <c r="AJ16" s="18"/>
      <c r="AK16" s="20"/>
      <c r="AL16" s="18">
        <f>V16/31</f>
        <v>103.51612903225806</v>
      </c>
      <c r="AM16" s="18"/>
      <c r="AN16" s="21"/>
    </row>
    <row r="17" spans="1:40" ht="14.45" customHeight="1">
      <c r="A17" s="51" t="s">
        <v>14</v>
      </c>
      <c r="B17" s="52"/>
      <c r="C17" s="52"/>
      <c r="D17" s="52"/>
      <c r="E17" s="52"/>
      <c r="F17" s="52"/>
      <c r="G17" s="52"/>
      <c r="H17" s="53"/>
      <c r="I17" s="36">
        <f t="shared" si="4"/>
        <v>16178</v>
      </c>
      <c r="J17" s="18"/>
      <c r="K17" s="18"/>
      <c r="L17" s="18"/>
      <c r="M17" s="19">
        <v>5368</v>
      </c>
      <c r="N17" s="18"/>
      <c r="O17" s="20"/>
      <c r="P17" s="18">
        <v>4443</v>
      </c>
      <c r="Q17" s="18"/>
      <c r="R17" s="18"/>
      <c r="S17" s="19">
        <v>3049</v>
      </c>
      <c r="T17" s="18"/>
      <c r="U17" s="20"/>
      <c r="V17" s="18">
        <v>3318</v>
      </c>
      <c r="W17" s="18"/>
      <c r="X17" s="21"/>
      <c r="Y17" s="36">
        <f>I17/30</f>
        <v>539.26666666666665</v>
      </c>
      <c r="Z17" s="18"/>
      <c r="AA17" s="18"/>
      <c r="AB17" s="18"/>
      <c r="AC17" s="19">
        <f t="shared" si="0"/>
        <v>178.93333333333334</v>
      </c>
      <c r="AD17" s="18"/>
      <c r="AE17" s="20"/>
      <c r="AF17" s="18">
        <f t="shared" si="1"/>
        <v>148.1</v>
      </c>
      <c r="AG17" s="18"/>
      <c r="AH17" s="18"/>
      <c r="AI17" s="19">
        <f t="shared" si="2"/>
        <v>101.63333333333334</v>
      </c>
      <c r="AJ17" s="18"/>
      <c r="AK17" s="20"/>
      <c r="AL17" s="18">
        <f t="shared" si="3"/>
        <v>110.6</v>
      </c>
      <c r="AM17" s="18"/>
      <c r="AN17" s="21"/>
    </row>
    <row r="18" spans="1:40" ht="14.45" customHeight="1">
      <c r="A18" s="51" t="s">
        <v>15</v>
      </c>
      <c r="B18" s="52"/>
      <c r="C18" s="52"/>
      <c r="D18" s="52"/>
      <c r="E18" s="52"/>
      <c r="F18" s="52"/>
      <c r="G18" s="52"/>
      <c r="H18" s="53"/>
      <c r="I18" s="36">
        <f t="shared" si="4"/>
        <v>17291</v>
      </c>
      <c r="J18" s="18"/>
      <c r="K18" s="18"/>
      <c r="L18" s="18"/>
      <c r="M18" s="19">
        <v>6001</v>
      </c>
      <c r="N18" s="18"/>
      <c r="O18" s="20"/>
      <c r="P18" s="18">
        <v>4631</v>
      </c>
      <c r="Q18" s="18"/>
      <c r="R18" s="18"/>
      <c r="S18" s="19">
        <v>3201</v>
      </c>
      <c r="T18" s="18"/>
      <c r="U18" s="20"/>
      <c r="V18" s="18">
        <v>3458</v>
      </c>
      <c r="W18" s="18"/>
      <c r="X18" s="21"/>
      <c r="Y18" s="36">
        <f>I18/31</f>
        <v>557.77419354838707</v>
      </c>
      <c r="Z18" s="18"/>
      <c r="AA18" s="18"/>
      <c r="AB18" s="18"/>
      <c r="AC18" s="19">
        <f>M18/31</f>
        <v>193.58064516129033</v>
      </c>
      <c r="AD18" s="18"/>
      <c r="AE18" s="20"/>
      <c r="AF18" s="18">
        <f>P18/31</f>
        <v>149.38709677419354</v>
      </c>
      <c r="AG18" s="18"/>
      <c r="AH18" s="18"/>
      <c r="AI18" s="19">
        <f>S18/31</f>
        <v>103.25806451612904</v>
      </c>
      <c r="AJ18" s="18"/>
      <c r="AK18" s="20"/>
      <c r="AL18" s="18">
        <f>V18/31</f>
        <v>111.54838709677419</v>
      </c>
      <c r="AM18" s="18"/>
      <c r="AN18" s="21"/>
    </row>
    <row r="19" spans="1:40" ht="14.45" customHeight="1">
      <c r="A19" s="51" t="s">
        <v>21</v>
      </c>
      <c r="B19" s="52"/>
      <c r="C19" s="52"/>
      <c r="D19" s="52"/>
      <c r="E19" s="52"/>
      <c r="F19" s="52"/>
      <c r="G19" s="52"/>
      <c r="H19" s="53"/>
      <c r="I19" s="36">
        <f t="shared" si="4"/>
        <v>17969</v>
      </c>
      <c r="J19" s="18"/>
      <c r="K19" s="18"/>
      <c r="L19" s="18"/>
      <c r="M19" s="19">
        <v>5772</v>
      </c>
      <c r="N19" s="18"/>
      <c r="O19" s="20"/>
      <c r="P19" s="18">
        <v>5101</v>
      </c>
      <c r="Q19" s="18"/>
      <c r="R19" s="18"/>
      <c r="S19" s="19">
        <v>3603</v>
      </c>
      <c r="T19" s="18"/>
      <c r="U19" s="20"/>
      <c r="V19" s="18">
        <v>3493</v>
      </c>
      <c r="W19" s="18"/>
      <c r="X19" s="21"/>
      <c r="Y19" s="36">
        <f>I19/30</f>
        <v>598.9666666666667</v>
      </c>
      <c r="Z19" s="18"/>
      <c r="AA19" s="18"/>
      <c r="AB19" s="18"/>
      <c r="AC19" s="19">
        <f t="shared" si="0"/>
        <v>192.4</v>
      </c>
      <c r="AD19" s="18"/>
      <c r="AE19" s="20"/>
      <c r="AF19" s="18">
        <f t="shared" si="1"/>
        <v>170.03333333333333</v>
      </c>
      <c r="AG19" s="18"/>
      <c r="AH19" s="18"/>
      <c r="AI19" s="19">
        <f t="shared" si="2"/>
        <v>120.1</v>
      </c>
      <c r="AJ19" s="18"/>
      <c r="AK19" s="20"/>
      <c r="AL19" s="18">
        <f t="shared" si="3"/>
        <v>116.43333333333334</v>
      </c>
      <c r="AM19" s="18"/>
      <c r="AN19" s="21"/>
    </row>
    <row r="20" spans="1:40" ht="14.45" customHeight="1">
      <c r="A20" s="51" t="s">
        <v>25</v>
      </c>
      <c r="B20" s="52"/>
      <c r="C20" s="52"/>
      <c r="D20" s="52"/>
      <c r="E20" s="52"/>
      <c r="F20" s="52"/>
      <c r="G20" s="52"/>
      <c r="H20" s="53"/>
      <c r="I20" s="36">
        <f t="shared" si="4"/>
        <v>17197</v>
      </c>
      <c r="J20" s="18"/>
      <c r="K20" s="18"/>
      <c r="L20" s="18"/>
      <c r="M20" s="19">
        <v>5388</v>
      </c>
      <c r="N20" s="18"/>
      <c r="O20" s="20"/>
      <c r="P20" s="18">
        <v>4824</v>
      </c>
      <c r="Q20" s="18"/>
      <c r="R20" s="18"/>
      <c r="S20" s="19">
        <v>3316</v>
      </c>
      <c r="T20" s="18"/>
      <c r="U20" s="20"/>
      <c r="V20" s="18">
        <v>3669</v>
      </c>
      <c r="W20" s="18"/>
      <c r="X20" s="21"/>
      <c r="Y20" s="36">
        <v>593</v>
      </c>
      <c r="Z20" s="18"/>
      <c r="AA20" s="18"/>
      <c r="AB20" s="18"/>
      <c r="AC20" s="19">
        <v>186</v>
      </c>
      <c r="AD20" s="18"/>
      <c r="AE20" s="20"/>
      <c r="AF20" s="18">
        <v>166</v>
      </c>
      <c r="AG20" s="18"/>
      <c r="AH20" s="18"/>
      <c r="AI20" s="19">
        <v>114</v>
      </c>
      <c r="AJ20" s="18"/>
      <c r="AK20" s="20"/>
      <c r="AL20" s="18">
        <v>127</v>
      </c>
      <c r="AM20" s="18"/>
      <c r="AN20" s="21"/>
    </row>
    <row r="21" spans="1:40" ht="14.45" customHeight="1">
      <c r="A21" s="48" t="s">
        <v>16</v>
      </c>
      <c r="B21" s="49"/>
      <c r="C21" s="49"/>
      <c r="D21" s="49"/>
      <c r="E21" s="49"/>
      <c r="F21" s="49"/>
      <c r="G21" s="49"/>
      <c r="H21" s="50"/>
      <c r="I21" s="37">
        <f t="shared" si="4"/>
        <v>17131</v>
      </c>
      <c r="J21" s="38"/>
      <c r="K21" s="38"/>
      <c r="L21" s="38"/>
      <c r="M21" s="39">
        <v>5878</v>
      </c>
      <c r="N21" s="38"/>
      <c r="O21" s="40"/>
      <c r="P21" s="38">
        <v>4537</v>
      </c>
      <c r="Q21" s="38"/>
      <c r="R21" s="38"/>
      <c r="S21" s="39">
        <v>2951</v>
      </c>
      <c r="T21" s="38"/>
      <c r="U21" s="40"/>
      <c r="V21" s="38">
        <v>3765</v>
      </c>
      <c r="W21" s="38"/>
      <c r="X21" s="41"/>
      <c r="Y21" s="37">
        <f>I21/31</f>
        <v>552.61290322580646</v>
      </c>
      <c r="Z21" s="38"/>
      <c r="AA21" s="38"/>
      <c r="AB21" s="38"/>
      <c r="AC21" s="39">
        <f>M21/31</f>
        <v>189.61290322580646</v>
      </c>
      <c r="AD21" s="38"/>
      <c r="AE21" s="40"/>
      <c r="AF21" s="38">
        <f>P21/31</f>
        <v>146.35483870967741</v>
      </c>
      <c r="AG21" s="38"/>
      <c r="AH21" s="38"/>
      <c r="AI21" s="39">
        <f>S21/31</f>
        <v>95.193548387096769</v>
      </c>
      <c r="AJ21" s="38"/>
      <c r="AK21" s="40"/>
      <c r="AL21" s="38">
        <f>V21/31</f>
        <v>121.45161290322581</v>
      </c>
      <c r="AM21" s="38"/>
      <c r="AN21" s="41"/>
    </row>
    <row r="22" spans="1:40" s="2" customFormat="1" ht="10.5" customHeight="1">
      <c r="A22" s="6" t="s">
        <v>20</v>
      </c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</row>
    <row r="23" spans="1:40" s="3" customFormat="1" ht="8.25" customHeight="1">
      <c r="A23" s="8" t="s">
        <v>17</v>
      </c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6.75" customHeight="1"/>
  </sheetData>
  <mergeCells count="198">
    <mergeCell ref="A7:H7"/>
    <mergeCell ref="A6:H6"/>
    <mergeCell ref="A4:H5"/>
    <mergeCell ref="A10:H10"/>
    <mergeCell ref="A13:H13"/>
    <mergeCell ref="A12:H12"/>
    <mergeCell ref="A11:H11"/>
    <mergeCell ref="A9:H9"/>
    <mergeCell ref="A8:H8"/>
    <mergeCell ref="V5:X5"/>
    <mergeCell ref="Y5:AB5"/>
    <mergeCell ref="AC5:AE5"/>
    <mergeCell ref="AF5:AH5"/>
    <mergeCell ref="AI5:AK5"/>
    <mergeCell ref="AL5:AN5"/>
    <mergeCell ref="A21:H21"/>
    <mergeCell ref="A20:H20"/>
    <mergeCell ref="A19:H19"/>
    <mergeCell ref="A18:H18"/>
    <mergeCell ref="A17:H17"/>
    <mergeCell ref="A16:H16"/>
    <mergeCell ref="A15:H15"/>
    <mergeCell ref="A14:H14"/>
    <mergeCell ref="Y21:AB21"/>
    <mergeCell ref="AC21:AE21"/>
    <mergeCell ref="AF21:AH21"/>
    <mergeCell ref="AI21:AK21"/>
    <mergeCell ref="AL21:AN21"/>
    <mergeCell ref="I20:L20"/>
    <mergeCell ref="M20:O20"/>
    <mergeCell ref="P20:R20"/>
    <mergeCell ref="S20:U20"/>
    <mergeCell ref="V20:X20"/>
    <mergeCell ref="AC20:AE20"/>
    <mergeCell ref="AF20:AH20"/>
    <mergeCell ref="AI20:AK20"/>
    <mergeCell ref="AI17:AK17"/>
    <mergeCell ref="AL17:AN17"/>
    <mergeCell ref="AL19:AN19"/>
    <mergeCell ref="I18:L18"/>
    <mergeCell ref="M18:O18"/>
    <mergeCell ref="P18:R18"/>
    <mergeCell ref="S18:U18"/>
    <mergeCell ref="V18:X18"/>
    <mergeCell ref="Y18:AB18"/>
    <mergeCell ref="V19:X19"/>
    <mergeCell ref="M17:O17"/>
    <mergeCell ref="P17:R17"/>
    <mergeCell ref="S17:U17"/>
    <mergeCell ref="V17:X17"/>
    <mergeCell ref="Y17:AB17"/>
    <mergeCell ref="AC17:AE17"/>
    <mergeCell ref="AF17:AH17"/>
    <mergeCell ref="Y19:AB19"/>
    <mergeCell ref="AC19:AE19"/>
    <mergeCell ref="AF19:AH19"/>
    <mergeCell ref="AI19:AK19"/>
    <mergeCell ref="AL15:AN15"/>
    <mergeCell ref="I16:L16"/>
    <mergeCell ref="M16:O16"/>
    <mergeCell ref="P16:R16"/>
    <mergeCell ref="S16:U16"/>
    <mergeCell ref="V16:X16"/>
    <mergeCell ref="Y16:AB16"/>
    <mergeCell ref="AC13:AE13"/>
    <mergeCell ref="AF13:AH13"/>
    <mergeCell ref="AI13:AK13"/>
    <mergeCell ref="AL13:AN13"/>
    <mergeCell ref="I14:L14"/>
    <mergeCell ref="M14:O14"/>
    <mergeCell ref="P14:R14"/>
    <mergeCell ref="S14:U14"/>
    <mergeCell ref="V14:X14"/>
    <mergeCell ref="Y14:AB14"/>
    <mergeCell ref="AC16:AE16"/>
    <mergeCell ref="AF16:AH16"/>
    <mergeCell ref="AI16:AK16"/>
    <mergeCell ref="AL16:AN16"/>
    <mergeCell ref="I15:L15"/>
    <mergeCell ref="M15:O15"/>
    <mergeCell ref="P15:R15"/>
    <mergeCell ref="AC11:AE11"/>
    <mergeCell ref="AF11:AH11"/>
    <mergeCell ref="AI11:AK11"/>
    <mergeCell ref="AL11:AN11"/>
    <mergeCell ref="I12:L12"/>
    <mergeCell ref="M12:O12"/>
    <mergeCell ref="P12:R12"/>
    <mergeCell ref="S12:U12"/>
    <mergeCell ref="V12:X12"/>
    <mergeCell ref="Y12:AB12"/>
    <mergeCell ref="I11:L11"/>
    <mergeCell ref="M11:O11"/>
    <mergeCell ref="P11:R11"/>
    <mergeCell ref="S11:U11"/>
    <mergeCell ref="V11:X11"/>
    <mergeCell ref="Y11:AB11"/>
    <mergeCell ref="I10:L10"/>
    <mergeCell ref="M10:O10"/>
    <mergeCell ref="P10:R10"/>
    <mergeCell ref="S10:U10"/>
    <mergeCell ref="V10:X10"/>
    <mergeCell ref="Y10:AB10"/>
    <mergeCell ref="AL8:AN8"/>
    <mergeCell ref="I9:L9"/>
    <mergeCell ref="M9:O9"/>
    <mergeCell ref="P9:R9"/>
    <mergeCell ref="S9:U9"/>
    <mergeCell ref="V9:X9"/>
    <mergeCell ref="Y9:AB9"/>
    <mergeCell ref="AC9:AE9"/>
    <mergeCell ref="AF9:AH9"/>
    <mergeCell ref="AI9:AK9"/>
    <mergeCell ref="I8:L8"/>
    <mergeCell ref="M8:O8"/>
    <mergeCell ref="P8:R8"/>
    <mergeCell ref="S8:U8"/>
    <mergeCell ref="V8:X8"/>
    <mergeCell ref="Y8:AB8"/>
    <mergeCell ref="AC10:AE10"/>
    <mergeCell ref="I7:L7"/>
    <mergeCell ref="M7:O7"/>
    <mergeCell ref="P7:R7"/>
    <mergeCell ref="S7:U7"/>
    <mergeCell ref="V7:X7"/>
    <mergeCell ref="Y7:AB7"/>
    <mergeCell ref="AC7:AE7"/>
    <mergeCell ref="P6:R6"/>
    <mergeCell ref="S6:U6"/>
    <mergeCell ref="V6:X6"/>
    <mergeCell ref="Y6:AB6"/>
    <mergeCell ref="AC6:AE6"/>
    <mergeCell ref="I6:L6"/>
    <mergeCell ref="X22:AB22"/>
    <mergeCell ref="AC22:AE22"/>
    <mergeCell ref="AF22:AH22"/>
    <mergeCell ref="AI22:AK22"/>
    <mergeCell ref="AL22:AN22"/>
    <mergeCell ref="L22:N22"/>
    <mergeCell ref="O22:Q22"/>
    <mergeCell ref="R22:T22"/>
    <mergeCell ref="U22:W22"/>
    <mergeCell ref="I21:L21"/>
    <mergeCell ref="M21:O21"/>
    <mergeCell ref="P21:R21"/>
    <mergeCell ref="S21:U21"/>
    <mergeCell ref="V21:X21"/>
    <mergeCell ref="AL20:AN20"/>
    <mergeCell ref="I19:L19"/>
    <mergeCell ref="M19:O19"/>
    <mergeCell ref="P19:R19"/>
    <mergeCell ref="S19:U19"/>
    <mergeCell ref="AC18:AE18"/>
    <mergeCell ref="AF18:AH18"/>
    <mergeCell ref="AI18:AK18"/>
    <mergeCell ref="AL18:AN18"/>
    <mergeCell ref="Y20:AB20"/>
    <mergeCell ref="I17:L17"/>
    <mergeCell ref="S15:U15"/>
    <mergeCell ref="V15:X15"/>
    <mergeCell ref="Y15:AB15"/>
    <mergeCell ref="AC15:AE15"/>
    <mergeCell ref="AF15:AH15"/>
    <mergeCell ref="AC14:AE14"/>
    <mergeCell ref="AF14:AH14"/>
    <mergeCell ref="AI14:AK14"/>
    <mergeCell ref="AI15:AK15"/>
    <mergeCell ref="AL14:AN14"/>
    <mergeCell ref="I13:L13"/>
    <mergeCell ref="M13:O13"/>
    <mergeCell ref="P13:R13"/>
    <mergeCell ref="S13:U13"/>
    <mergeCell ref="V13:X13"/>
    <mergeCell ref="Y13:AB13"/>
    <mergeCell ref="AC12:AE12"/>
    <mergeCell ref="AF12:AH12"/>
    <mergeCell ref="AI12:AK12"/>
    <mergeCell ref="AL12:AN12"/>
    <mergeCell ref="M6:O6"/>
    <mergeCell ref="AF10:AH10"/>
    <mergeCell ref="AI10:AK10"/>
    <mergeCell ref="AL10:AN10"/>
    <mergeCell ref="AF7:AH7"/>
    <mergeCell ref="AI7:AK7"/>
    <mergeCell ref="AL7:AN7"/>
    <mergeCell ref="AC8:AE8"/>
    <mergeCell ref="AF8:AH8"/>
    <mergeCell ref="AI8:AK8"/>
    <mergeCell ref="AI6:AK6"/>
    <mergeCell ref="AL6:AN6"/>
    <mergeCell ref="AF6:AH6"/>
    <mergeCell ref="AL9:AN9"/>
    <mergeCell ref="I4:X4"/>
    <mergeCell ref="Y4:AN4"/>
    <mergeCell ref="I5:L5"/>
    <mergeCell ref="M5:O5"/>
    <mergeCell ref="P5:R5"/>
    <mergeCell ref="S5:U5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Ｐ明朝,標準"&amp;9- 74 -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</vt:lpstr>
      <vt:lpstr>'74'!Print_Area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2017-05-19T05:19:14Z</dcterms:modified>
</cp:coreProperties>
</file>