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5" yWindow="210" windowWidth="11775" windowHeight="8250" tabRatio="796"/>
  </bookViews>
  <sheets>
    <sheet name="160-161" sheetId="6" r:id="rId1"/>
  </sheets>
  <definedNames>
    <definedName name="_xlnm.Print_Area" localSheetId="0">'160-161'!$A$1:$M$30</definedName>
  </definedNames>
  <calcPr calcId="145621"/>
</workbook>
</file>

<file path=xl/calcChain.xml><?xml version="1.0" encoding="utf-8"?>
<calcChain xmlns="http://schemas.openxmlformats.org/spreadsheetml/2006/main">
  <c r="M17" i="6" l="1"/>
  <c r="M16" i="6"/>
  <c r="K16" i="6"/>
  <c r="M13" i="6"/>
  <c r="M12" i="6"/>
  <c r="K12" i="6"/>
  <c r="M9" i="6"/>
  <c r="M8" i="6"/>
  <c r="K8" i="6"/>
  <c r="L7" i="6"/>
  <c r="M19" i="6" s="1"/>
  <c r="J7" i="6"/>
  <c r="K17" i="6" s="1"/>
  <c r="H7" i="6"/>
  <c r="I16" i="6" s="1"/>
  <c r="F7" i="6"/>
  <c r="D7" i="6"/>
  <c r="I11" i="6" l="1"/>
  <c r="I15" i="6"/>
  <c r="I10" i="6"/>
  <c r="K11" i="6"/>
  <c r="I14" i="6"/>
  <c r="K15" i="6"/>
  <c r="I19" i="6"/>
  <c r="I9" i="6"/>
  <c r="K10" i="6"/>
  <c r="M11" i="6"/>
  <c r="I13" i="6"/>
  <c r="K14" i="6"/>
  <c r="M15" i="6"/>
  <c r="I17" i="6"/>
  <c r="K19" i="6"/>
  <c r="I8" i="6"/>
  <c r="K9" i="6"/>
  <c r="M10" i="6"/>
  <c r="I12" i="6"/>
  <c r="K13" i="6"/>
  <c r="M14" i="6"/>
</calcChain>
</file>

<file path=xl/sharedStrings.xml><?xml version="1.0" encoding="utf-8"?>
<sst xmlns="http://schemas.openxmlformats.org/spreadsheetml/2006/main" count="62" uniqueCount="28">
  <si>
    <t>（４）普通会計目的別</t>
  </si>
  <si>
    <t>－</t>
  </si>
  <si>
    <t>区　　分</t>
    <rPh sb="0" eb="1">
      <t>ク</t>
    </rPh>
    <rPh sb="3" eb="4">
      <t>ブン</t>
    </rPh>
    <phoneticPr fontId="1"/>
  </si>
  <si>
    <t>決算額</t>
    <rPh sb="0" eb="2">
      <t>ケッサン</t>
    </rPh>
    <rPh sb="2" eb="3">
      <t>ガク</t>
    </rPh>
    <phoneticPr fontId="1"/>
  </si>
  <si>
    <t>構成比</t>
    <rPh sb="0" eb="3">
      <t>コウセイヒ</t>
    </rPh>
    <phoneticPr fontId="1"/>
  </si>
  <si>
    <t>総額</t>
    <rPh sb="0" eb="2">
      <t>ソウガク</t>
    </rPh>
    <phoneticPr fontId="1"/>
  </si>
  <si>
    <t>議会費</t>
    <rPh sb="0" eb="2">
      <t>ギカイ</t>
    </rPh>
    <rPh sb="2" eb="3">
      <t>ヒ</t>
    </rPh>
    <phoneticPr fontId="1"/>
  </si>
  <si>
    <t>総務費</t>
    <rPh sb="0" eb="3">
      <t>ソウムヒ</t>
    </rPh>
    <phoneticPr fontId="1"/>
  </si>
  <si>
    <t>民生費</t>
    <rPh sb="0" eb="2">
      <t>ミンセイ</t>
    </rPh>
    <rPh sb="2" eb="3">
      <t>ヒ</t>
    </rPh>
    <phoneticPr fontId="1"/>
  </si>
  <si>
    <t>衛生費</t>
    <rPh sb="0" eb="3">
      <t>エイセイヒ</t>
    </rPh>
    <phoneticPr fontId="1"/>
  </si>
  <si>
    <t>労働費</t>
    <rPh sb="0" eb="3">
      <t>ロウドウヒ</t>
    </rPh>
    <phoneticPr fontId="1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</si>
  <si>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1"/>
  </si>
  <si>
    <t>商工費</t>
    <rPh sb="0" eb="2">
      <t>ショウコウ</t>
    </rPh>
    <rPh sb="2" eb="3">
      <t>ヒ</t>
    </rPh>
    <phoneticPr fontId="1"/>
  </si>
  <si>
    <t>土木費</t>
    <rPh sb="0" eb="2">
      <t>ドボク</t>
    </rPh>
    <rPh sb="2" eb="3">
      <t>ヒ</t>
    </rPh>
    <phoneticPr fontId="1"/>
  </si>
  <si>
    <t>消防費</t>
    <rPh sb="0" eb="2">
      <t>ショウボウ</t>
    </rPh>
    <rPh sb="2" eb="3">
      <t>ヒ</t>
    </rPh>
    <phoneticPr fontId="1"/>
  </si>
  <si>
    <t>教育費</t>
    <rPh sb="0" eb="3">
      <t>キョウイクヒ</t>
    </rPh>
    <phoneticPr fontId="1"/>
  </si>
  <si>
    <t>災害復旧費</t>
    <rPh sb="0" eb="2">
      <t>サイガイ</t>
    </rPh>
    <rPh sb="2" eb="4">
      <t>フッキュウ</t>
    </rPh>
    <rPh sb="4" eb="5">
      <t>ヒ</t>
    </rPh>
    <phoneticPr fontId="1"/>
  </si>
  <si>
    <t>公債費</t>
    <rPh sb="0" eb="2">
      <t>コウサイ</t>
    </rPh>
    <rPh sb="2" eb="3">
      <t>ヒ</t>
    </rPh>
    <phoneticPr fontId="1"/>
  </si>
  <si>
    <t>予備費</t>
    <rPh sb="0" eb="3">
      <t>ヨビヒ</t>
    </rPh>
    <phoneticPr fontId="1"/>
  </si>
  <si>
    <t>資料：財政課</t>
    <rPh sb="0" eb="2">
      <t>シリョウ</t>
    </rPh>
    <rPh sb="3" eb="5">
      <t>ザイセイ</t>
    </rPh>
    <rPh sb="5" eb="6">
      <t>カ</t>
    </rPh>
    <phoneticPr fontId="1"/>
  </si>
  <si>
    <t>平成23年度</t>
    <rPh sb="0" eb="2">
      <t>ヘイセイ</t>
    </rPh>
    <rPh sb="4" eb="6">
      <t>ネンド</t>
    </rPh>
    <phoneticPr fontId="1"/>
  </si>
  <si>
    <t>諸支出金</t>
    <rPh sb="0" eb="1">
      <t>ショ</t>
    </rPh>
    <rPh sb="1" eb="4">
      <t>シシュツキン</t>
    </rPh>
    <phoneticPr fontId="1"/>
  </si>
  <si>
    <t>決算額の状況（歳出）</t>
    <rPh sb="0" eb="1">
      <t>ケツ</t>
    </rPh>
    <rPh sb="1" eb="2">
      <t>ザン</t>
    </rPh>
    <rPh sb="2" eb="3">
      <t>ガク</t>
    </rPh>
    <rPh sb="4" eb="5">
      <t>ジョウ</t>
    </rPh>
    <rPh sb="5" eb="6">
      <t>キョウ</t>
    </rPh>
    <rPh sb="7" eb="8">
      <t>トシ</t>
    </rPh>
    <rPh sb="8" eb="9">
      <t>デ</t>
    </rPh>
    <phoneticPr fontId="1"/>
  </si>
  <si>
    <t>単位：千円、％</t>
    <rPh sb="0" eb="2">
      <t>タンイ</t>
    </rPh>
    <rPh sb="3" eb="4">
      <t>セン</t>
    </rPh>
    <rPh sb="4" eb="5">
      <t>エン</t>
    </rPh>
    <phoneticPr fontId="1"/>
  </si>
  <si>
    <t>-</t>
  </si>
  <si>
    <t>-</t>
    <phoneticPr fontId="1"/>
  </si>
  <si>
    <t>-</t>
    <phoneticPr fontId="1"/>
  </si>
  <si>
    <t>　(注)　地方財政状況調査による。</t>
    <rPh sb="2" eb="3">
      <t>チュウ</t>
    </rPh>
    <rPh sb="5" eb="7">
      <t>チホウ</t>
    </rPh>
    <rPh sb="7" eb="9">
      <t>ザイセイ</t>
    </rPh>
    <rPh sb="9" eb="11">
      <t>ジョウキョウ</t>
    </rPh>
    <rPh sb="11" eb="13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</si>
</sst>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.0;&quot;△ &quot;#,##0.0"/>
  </numFmts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theme="1"/>
      </left>
      <right style="thin">
        <color indexed="64"/>
      </right>
      <top/>
      <bottom/>
      <diagonal/>
    </border>
    <border>
      <left style="hair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4" fillId="0" borderId="0"/>
  </cellStyleXfs>
  <cellXfs count="46">
    <xf numFmtId="0" fontId="0" fillId="0" borderId="0" xfId="0">
      <alignment vertical="center"/>
    </xf>
    <xf numFmtId="0" fontId="6" fillId="0" borderId="0" xfId="3" applyFont="1" applyFill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5" fillId="0" borderId="0" xfId="3" applyFont="1" applyFill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5" fillId="0" borderId="0" xfId="3" applyFont="1" applyFill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horizontal="right" vertical="center"/>
    </xf>
    <xf numFmtId="0" fontId="5" fillId="0" borderId="0" xfId="3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Alignment="1">
      <alignment horizontal="right" vertical="center"/>
    </xf>
    <xf numFmtId="0" fontId="9" fillId="0" borderId="0" xfId="3" applyFont="1" applyFill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distributed" vertical="center"/>
    </xf>
    <xf numFmtId="0" fontId="7" fillId="0" borderId="5" xfId="3" applyFont="1" applyFill="1" applyBorder="1" applyAlignment="1">
      <alignment horizontal="distributed" vertical="center" indent="1"/>
    </xf>
    <xf numFmtId="0" fontId="7" fillId="0" borderId="6" xfId="3" applyFont="1" applyFill="1" applyBorder="1" applyAlignment="1">
      <alignment horizontal="distributed" vertical="center"/>
    </xf>
    <xf numFmtId="0" fontId="7" fillId="0" borderId="4" xfId="3" applyFont="1" applyFill="1" applyBorder="1" applyAlignment="1">
      <alignment horizontal="distributed" vertical="center" indent="1"/>
    </xf>
    <xf numFmtId="0" fontId="7" fillId="0" borderId="0" xfId="3" applyFont="1" applyFill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horizontal="center" vertical="center"/>
    </xf>
    <xf numFmtId="0" fontId="12" fillId="0" borderId="0" xfId="3" applyFont="1" applyFill="1" applyBorder="1" applyAlignment="1">
      <alignment horizontal="centerContinuous" vertical="center"/>
    </xf>
    <xf numFmtId="0" fontId="5" fillId="0" borderId="0" xfId="3" applyFont="1" applyFill="1" applyAlignment="1">
      <alignment horizontal="centerContinuous" vertical="center"/>
    </xf>
    <xf numFmtId="0" fontId="11" fillId="0" borderId="0" xfId="3" applyFont="1" applyFill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13" xfId="3" applyFont="1" applyFill="1" applyBorder="1" applyAlignment="1">
      <alignment horizontal="center" vertical="center"/>
    </xf>
    <xf numFmtId="0" fontId="9" fillId="0" borderId="9" xfId="3" applyFont="1" applyFill="1" applyBorder="1" applyAlignment="1">
      <alignment horizontal="center" vertical="center"/>
    </xf>
    <xf numFmtId="0" fontId="9" fillId="0" borderId="11" xfId="3" applyFont="1" applyFill="1" applyBorder="1" applyAlignment="1">
      <alignment horizontal="distributed" vertical="center"/>
    </xf>
    <xf numFmtId="0" fontId="9" fillId="0" borderId="10" xfId="3" applyFont="1" applyFill="1" applyBorder="1" applyAlignment="1">
      <alignment horizontal="distributed" vertical="center" indent="1"/>
    </xf>
    <xf numFmtId="176" fontId="9" fillId="0" borderId="9" xfId="1" applyNumberFormat="1" applyFont="1" applyFill="1" applyBorder="1" applyAlignment="1">
      <alignment vertical="center"/>
    </xf>
    <xf numFmtId="177" fontId="9" fillId="0" borderId="15" xfId="1" applyNumberFormat="1" applyFont="1" applyFill="1" applyBorder="1" applyAlignment="1">
      <alignment vertical="center"/>
    </xf>
    <xf numFmtId="176" fontId="7" fillId="0" borderId="7" xfId="1" applyNumberFormat="1" applyFont="1" applyFill="1" applyBorder="1" applyAlignment="1">
      <alignment vertical="center"/>
    </xf>
    <xf numFmtId="177" fontId="7" fillId="0" borderId="12" xfId="3" applyNumberFormat="1" applyFont="1" applyFill="1" applyBorder="1" applyAlignment="1">
      <alignment vertical="center"/>
    </xf>
    <xf numFmtId="176" fontId="7" fillId="0" borderId="7" xfId="1" applyNumberFormat="1" applyFont="1" applyFill="1" applyBorder="1" applyAlignment="1">
      <alignment horizontal="right" vertical="center"/>
    </xf>
    <xf numFmtId="176" fontId="7" fillId="0" borderId="12" xfId="1" applyNumberFormat="1" applyFont="1" applyFill="1" applyBorder="1" applyAlignment="1">
      <alignment horizontal="right" vertical="center"/>
    </xf>
    <xf numFmtId="177" fontId="7" fillId="0" borderId="12" xfId="1" applyNumberFormat="1" applyFont="1" applyFill="1" applyBorder="1" applyAlignment="1">
      <alignment horizontal="right" vertical="center"/>
    </xf>
    <xf numFmtId="176" fontId="7" fillId="0" borderId="3" xfId="1" applyNumberFormat="1" applyFont="1" applyFill="1" applyBorder="1" applyAlignment="1">
      <alignment horizontal="right" vertical="center"/>
    </xf>
    <xf numFmtId="176" fontId="7" fillId="0" borderId="13" xfId="1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14" xfId="3" applyFont="1" applyFill="1" applyBorder="1" applyAlignment="1">
      <alignment horizontal="center" vertical="center"/>
    </xf>
  </cellXfs>
  <cellStyles count="6"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M513"/>
  <sheetViews>
    <sheetView showGridLines="0" tabSelected="1" view="pageBreakPreview" zoomScaleNormal="100" zoomScaleSheetLayoutView="100" workbookViewId="0">
      <selection activeCell="D13" sqref="D13"/>
    </sheetView>
  </sheetViews>
  <sheetFormatPr defaultRowHeight="13.5"/>
  <cols>
    <col min="1" max="1" width="1.625" style="1" customWidth="1"/>
    <col min="2" max="2" width="18.625" style="1" customWidth="1"/>
    <col min="3" max="3" width="1.625" style="1" customWidth="1"/>
    <col min="4" max="4" width="11.625" style="1" customWidth="1"/>
    <col min="5" max="5" width="7.625" style="1" customWidth="1"/>
    <col min="6" max="6" width="11.625" style="1" customWidth="1"/>
    <col min="7" max="7" width="7.625" style="1" customWidth="1"/>
    <col min="8" max="8" width="11.625" style="1" customWidth="1"/>
    <col min="9" max="9" width="7.625" style="1" customWidth="1"/>
    <col min="10" max="10" width="11.625" style="1" customWidth="1"/>
    <col min="11" max="11" width="7.625" style="1" customWidth="1"/>
    <col min="12" max="12" width="11.625" style="1" customWidth="1"/>
    <col min="13" max="13" width="7.625" style="1" customWidth="1"/>
    <col min="14" max="14" width="11.875" style="1" bestFit="1" customWidth="1"/>
    <col min="15" max="16384" width="9" style="1"/>
  </cols>
  <sheetData>
    <row r="1" spans="1:13" s="8" customFormat="1" ht="9">
      <c r="A1" s="7"/>
      <c r="M1" s="9"/>
    </row>
    <row r="3" spans="1:13" s="2" customFormat="1" ht="11.25">
      <c r="B3" s="22"/>
      <c r="C3" s="22"/>
      <c r="D3" s="22"/>
      <c r="E3" s="22"/>
      <c r="F3" s="22"/>
      <c r="G3" s="10" t="s">
        <v>0</v>
      </c>
      <c r="H3" s="4" t="s">
        <v>22</v>
      </c>
      <c r="I3" s="23"/>
      <c r="J3" s="22"/>
      <c r="K3" s="23"/>
      <c r="L3" s="22"/>
      <c r="M3" s="23"/>
    </row>
    <row r="4" spans="1:13" s="6" customFormat="1" ht="21" customHeight="1" thickBot="1">
      <c r="B4" s="11"/>
      <c r="C4" s="11"/>
      <c r="D4" s="11"/>
      <c r="E4" s="11"/>
      <c r="F4" s="11"/>
      <c r="G4" s="12"/>
      <c r="H4" s="11"/>
      <c r="I4" s="12"/>
      <c r="J4" s="11"/>
      <c r="K4" s="12"/>
      <c r="L4" s="11"/>
      <c r="M4" s="12" t="s">
        <v>23</v>
      </c>
    </row>
    <row r="5" spans="1:13" s="6" customFormat="1" ht="15.75" customHeight="1">
      <c r="A5" s="39" t="s">
        <v>2</v>
      </c>
      <c r="B5" s="40"/>
      <c r="C5" s="44"/>
      <c r="D5" s="45" t="s">
        <v>20</v>
      </c>
      <c r="E5" s="45"/>
      <c r="F5" s="45">
        <v>24</v>
      </c>
      <c r="G5" s="45"/>
      <c r="H5" s="45">
        <v>25</v>
      </c>
      <c r="I5" s="45"/>
      <c r="J5" s="45">
        <v>26</v>
      </c>
      <c r="K5" s="45"/>
      <c r="L5" s="45">
        <v>27</v>
      </c>
      <c r="M5" s="45"/>
    </row>
    <row r="6" spans="1:13" s="6" customFormat="1" ht="15.75" customHeight="1">
      <c r="A6" s="41"/>
      <c r="B6" s="42"/>
      <c r="C6" s="43"/>
      <c r="D6" s="25" t="s">
        <v>3</v>
      </c>
      <c r="E6" s="26" t="s">
        <v>4</v>
      </c>
      <c r="F6" s="25" t="s">
        <v>3</v>
      </c>
      <c r="G6" s="26" t="s">
        <v>4</v>
      </c>
      <c r="H6" s="25" t="s">
        <v>3</v>
      </c>
      <c r="I6" s="26" t="s">
        <v>4</v>
      </c>
      <c r="J6" s="25" t="s">
        <v>3</v>
      </c>
      <c r="K6" s="26" t="s">
        <v>4</v>
      </c>
      <c r="L6" s="25" t="s">
        <v>3</v>
      </c>
      <c r="M6" s="26" t="s">
        <v>4</v>
      </c>
    </row>
    <row r="7" spans="1:13" s="13" customFormat="1" ht="16.5" customHeight="1">
      <c r="A7" s="27"/>
      <c r="B7" s="28" t="s">
        <v>5</v>
      </c>
      <c r="C7" s="29"/>
      <c r="D7" s="30">
        <f>SUM(D8:D21)</f>
        <v>15269546</v>
      </c>
      <c r="E7" s="31">
        <v>100</v>
      </c>
      <c r="F7" s="30">
        <f>SUM(F8:F21)</f>
        <v>15379043</v>
      </c>
      <c r="G7" s="31">
        <v>100</v>
      </c>
      <c r="H7" s="30">
        <f>SUM(H8:H21)</f>
        <v>15997371</v>
      </c>
      <c r="I7" s="31">
        <v>100</v>
      </c>
      <c r="J7" s="30">
        <f>SUM(J8:J21)</f>
        <v>17770403</v>
      </c>
      <c r="K7" s="31">
        <v>100</v>
      </c>
      <c r="L7" s="30">
        <f>SUM(L8:L21)</f>
        <v>16777453</v>
      </c>
      <c r="M7" s="31">
        <v>100</v>
      </c>
    </row>
    <row r="8" spans="1:13" s="6" customFormat="1" ht="16.5" customHeight="1">
      <c r="A8" s="14"/>
      <c r="B8" s="15" t="s">
        <v>6</v>
      </c>
      <c r="C8" s="16"/>
      <c r="D8" s="32">
        <v>165042</v>
      </c>
      <c r="E8" s="33">
        <v>1.1000000000000001</v>
      </c>
      <c r="F8" s="32">
        <v>162104</v>
      </c>
      <c r="G8" s="33">
        <v>1.1000000000000001</v>
      </c>
      <c r="H8" s="32">
        <v>165754</v>
      </c>
      <c r="I8" s="33">
        <f>ROUND(H8/H$7*100,1)</f>
        <v>1</v>
      </c>
      <c r="J8" s="32">
        <v>164736</v>
      </c>
      <c r="K8" s="33">
        <f>ROUND(J8/J$7*100,1)</f>
        <v>0.9</v>
      </c>
      <c r="L8" s="32">
        <v>178843</v>
      </c>
      <c r="M8" s="33">
        <f>ROUND(L8/L$7*100,1)</f>
        <v>1.1000000000000001</v>
      </c>
    </row>
    <row r="9" spans="1:13" s="6" customFormat="1" ht="16.5" customHeight="1">
      <c r="A9" s="14"/>
      <c r="B9" s="15" t="s">
        <v>7</v>
      </c>
      <c r="C9" s="16"/>
      <c r="D9" s="32">
        <v>1769003</v>
      </c>
      <c r="E9" s="33">
        <v>11.6</v>
      </c>
      <c r="F9" s="32">
        <v>1460372</v>
      </c>
      <c r="G9" s="33">
        <v>9.5</v>
      </c>
      <c r="H9" s="32">
        <v>1472081</v>
      </c>
      <c r="I9" s="33">
        <f t="shared" ref="I9:I17" si="0">ROUND(H9/H$7*100,1)</f>
        <v>9.1999999999999993</v>
      </c>
      <c r="J9" s="32">
        <v>1721580</v>
      </c>
      <c r="K9" s="33">
        <f>ROUND(J9/J$7*100,1)</f>
        <v>9.6999999999999993</v>
      </c>
      <c r="L9" s="32">
        <v>1956893</v>
      </c>
      <c r="M9" s="33">
        <f t="shared" ref="M9:M16" si="1">ROUND(L9/L$7*100,1)</f>
        <v>11.7</v>
      </c>
    </row>
    <row r="10" spans="1:13" s="6" customFormat="1" ht="16.5" customHeight="1">
      <c r="A10" s="14"/>
      <c r="B10" s="15" t="s">
        <v>8</v>
      </c>
      <c r="C10" s="16"/>
      <c r="D10" s="32">
        <v>5293957</v>
      </c>
      <c r="E10" s="33">
        <v>34.700000000000003</v>
      </c>
      <c r="F10" s="32">
        <v>6156369</v>
      </c>
      <c r="G10" s="33">
        <v>40</v>
      </c>
      <c r="H10" s="32">
        <v>6475730</v>
      </c>
      <c r="I10" s="33">
        <f t="shared" si="0"/>
        <v>40.5</v>
      </c>
      <c r="J10" s="32">
        <v>7117156</v>
      </c>
      <c r="K10" s="33">
        <f>ROUND(J10/J$7*100,1)-0.1</f>
        <v>40</v>
      </c>
      <c r="L10" s="32">
        <v>6982447</v>
      </c>
      <c r="M10" s="33">
        <f>ROUND(L10/L$7*100,1)</f>
        <v>41.6</v>
      </c>
    </row>
    <row r="11" spans="1:13" s="6" customFormat="1" ht="16.5" customHeight="1">
      <c r="A11" s="14"/>
      <c r="B11" s="15" t="s">
        <v>9</v>
      </c>
      <c r="C11" s="16"/>
      <c r="D11" s="32">
        <v>1335431</v>
      </c>
      <c r="E11" s="33">
        <v>8.8000000000000007</v>
      </c>
      <c r="F11" s="32">
        <v>1212410</v>
      </c>
      <c r="G11" s="33">
        <v>7.9</v>
      </c>
      <c r="H11" s="32">
        <v>1007874</v>
      </c>
      <c r="I11" s="33">
        <f t="shared" si="0"/>
        <v>6.3</v>
      </c>
      <c r="J11" s="32">
        <v>1077727</v>
      </c>
      <c r="K11" s="33">
        <f>ROUND(J11/J$7*100,1)</f>
        <v>6.1</v>
      </c>
      <c r="L11" s="32">
        <v>1142377</v>
      </c>
      <c r="M11" s="33">
        <f t="shared" si="1"/>
        <v>6.8</v>
      </c>
    </row>
    <row r="12" spans="1:13" s="6" customFormat="1" ht="16.5" customHeight="1">
      <c r="A12" s="14"/>
      <c r="B12" s="15" t="s">
        <v>10</v>
      </c>
      <c r="C12" s="16"/>
      <c r="D12" s="32">
        <v>67884</v>
      </c>
      <c r="E12" s="33">
        <v>0.4</v>
      </c>
      <c r="F12" s="32">
        <v>78933</v>
      </c>
      <c r="G12" s="33">
        <v>0.5</v>
      </c>
      <c r="H12" s="32">
        <v>35039</v>
      </c>
      <c r="I12" s="33">
        <f t="shared" si="0"/>
        <v>0.2</v>
      </c>
      <c r="J12" s="32">
        <v>27490</v>
      </c>
      <c r="K12" s="33">
        <f>ROUND(J12/J$7*100,1)</f>
        <v>0.2</v>
      </c>
      <c r="L12" s="32">
        <v>24596</v>
      </c>
      <c r="M12" s="33">
        <f t="shared" si="1"/>
        <v>0.1</v>
      </c>
    </row>
    <row r="13" spans="1:13" s="6" customFormat="1" ht="16.5" customHeight="1">
      <c r="A13" s="14"/>
      <c r="B13" s="15" t="s">
        <v>11</v>
      </c>
      <c r="C13" s="16"/>
      <c r="D13" s="32">
        <v>52167</v>
      </c>
      <c r="E13" s="33">
        <v>0.3</v>
      </c>
      <c r="F13" s="32">
        <v>68341</v>
      </c>
      <c r="G13" s="33">
        <v>0.4</v>
      </c>
      <c r="H13" s="32">
        <v>88020</v>
      </c>
      <c r="I13" s="33">
        <f t="shared" si="0"/>
        <v>0.6</v>
      </c>
      <c r="J13" s="32">
        <v>51310</v>
      </c>
      <c r="K13" s="33">
        <f>ROUND(J13/J$7*100,1)</f>
        <v>0.3</v>
      </c>
      <c r="L13" s="32">
        <v>54328</v>
      </c>
      <c r="M13" s="33">
        <f t="shared" si="1"/>
        <v>0.3</v>
      </c>
    </row>
    <row r="14" spans="1:13" s="6" customFormat="1" ht="16.5" customHeight="1">
      <c r="A14" s="14"/>
      <c r="B14" s="15" t="s">
        <v>12</v>
      </c>
      <c r="C14" s="16"/>
      <c r="D14" s="32">
        <v>148557</v>
      </c>
      <c r="E14" s="33">
        <v>1</v>
      </c>
      <c r="F14" s="32">
        <v>132388</v>
      </c>
      <c r="G14" s="33">
        <v>0.9</v>
      </c>
      <c r="H14" s="32">
        <v>157738</v>
      </c>
      <c r="I14" s="33">
        <f t="shared" si="0"/>
        <v>1</v>
      </c>
      <c r="J14" s="32">
        <v>115709</v>
      </c>
      <c r="K14" s="33">
        <f>ROUND(J14/J$7*100,1)-0.1</f>
        <v>0.6</v>
      </c>
      <c r="L14" s="32">
        <v>184257</v>
      </c>
      <c r="M14" s="33">
        <f>ROUND(L14/L$7*100,1)</f>
        <v>1.1000000000000001</v>
      </c>
    </row>
    <row r="15" spans="1:13" s="6" customFormat="1" ht="16.5" customHeight="1">
      <c r="A15" s="14"/>
      <c r="B15" s="15" t="s">
        <v>13</v>
      </c>
      <c r="C15" s="16"/>
      <c r="D15" s="32">
        <v>1914954</v>
      </c>
      <c r="E15" s="33">
        <v>12.5</v>
      </c>
      <c r="F15" s="32">
        <v>1630565</v>
      </c>
      <c r="G15" s="33">
        <v>10.6</v>
      </c>
      <c r="H15" s="32">
        <v>1648207</v>
      </c>
      <c r="I15" s="33">
        <f t="shared" si="0"/>
        <v>10.3</v>
      </c>
      <c r="J15" s="32">
        <v>2323456</v>
      </c>
      <c r="K15" s="33">
        <f>ROUND(J15/J$7*100,1)</f>
        <v>13.1</v>
      </c>
      <c r="L15" s="32">
        <v>2258705</v>
      </c>
      <c r="M15" s="33">
        <f t="shared" si="1"/>
        <v>13.5</v>
      </c>
    </row>
    <row r="16" spans="1:13" s="6" customFormat="1" ht="16.5" customHeight="1">
      <c r="A16" s="14"/>
      <c r="B16" s="15" t="s">
        <v>14</v>
      </c>
      <c r="C16" s="16"/>
      <c r="D16" s="32">
        <v>511052</v>
      </c>
      <c r="E16" s="33">
        <v>3.3</v>
      </c>
      <c r="F16" s="32">
        <v>565540</v>
      </c>
      <c r="G16" s="33">
        <v>3.7</v>
      </c>
      <c r="H16" s="32">
        <v>1059719</v>
      </c>
      <c r="I16" s="33">
        <f t="shared" si="0"/>
        <v>6.6</v>
      </c>
      <c r="J16" s="32">
        <v>1027700</v>
      </c>
      <c r="K16" s="33">
        <f>ROUND(J16/J$7*100,1)</f>
        <v>5.8</v>
      </c>
      <c r="L16" s="32">
        <v>633915</v>
      </c>
      <c r="M16" s="33">
        <f t="shared" si="1"/>
        <v>3.8</v>
      </c>
    </row>
    <row r="17" spans="1:15" s="6" customFormat="1" ht="16.5" customHeight="1">
      <c r="A17" s="14"/>
      <c r="B17" s="15" t="s">
        <v>15</v>
      </c>
      <c r="C17" s="16"/>
      <c r="D17" s="32">
        <v>1931827</v>
      </c>
      <c r="E17" s="33">
        <v>12.7</v>
      </c>
      <c r="F17" s="32">
        <v>2156398</v>
      </c>
      <c r="G17" s="33">
        <v>14</v>
      </c>
      <c r="H17" s="32">
        <v>2183126</v>
      </c>
      <c r="I17" s="33">
        <f t="shared" si="0"/>
        <v>13.6</v>
      </c>
      <c r="J17" s="32">
        <v>2410172</v>
      </c>
      <c r="K17" s="33">
        <f>ROUND(J17/J$7*100,1)</f>
        <v>13.6</v>
      </c>
      <c r="L17" s="32">
        <v>1621058</v>
      </c>
      <c r="M17" s="33">
        <f>ROUND(L17/L$7*100,1)-0.1</f>
        <v>9.6</v>
      </c>
    </row>
    <row r="18" spans="1:15" s="24" customFormat="1" ht="16.5" customHeight="1">
      <c r="A18" s="14"/>
      <c r="B18" s="15" t="s">
        <v>16</v>
      </c>
      <c r="C18" s="16"/>
      <c r="D18" s="34" t="s">
        <v>1</v>
      </c>
      <c r="E18" s="35" t="s">
        <v>1</v>
      </c>
      <c r="F18" s="34" t="s">
        <v>24</v>
      </c>
      <c r="G18" s="35" t="s">
        <v>24</v>
      </c>
      <c r="H18" s="34" t="s">
        <v>24</v>
      </c>
      <c r="I18" s="35" t="s">
        <v>24</v>
      </c>
      <c r="J18" s="34" t="s">
        <v>24</v>
      </c>
      <c r="K18" s="35" t="s">
        <v>24</v>
      </c>
      <c r="L18" s="34" t="s">
        <v>25</v>
      </c>
      <c r="M18" s="35" t="s">
        <v>25</v>
      </c>
      <c r="O18" s="6"/>
    </row>
    <row r="19" spans="1:15" s="6" customFormat="1" ht="16.5" customHeight="1">
      <c r="A19" s="14"/>
      <c r="B19" s="15" t="s">
        <v>17</v>
      </c>
      <c r="C19" s="16"/>
      <c r="D19" s="32">
        <v>2079672</v>
      </c>
      <c r="E19" s="33">
        <v>13.6</v>
      </c>
      <c r="F19" s="32">
        <v>1755623</v>
      </c>
      <c r="G19" s="33">
        <v>11.4</v>
      </c>
      <c r="H19" s="32">
        <v>1704083</v>
      </c>
      <c r="I19" s="33">
        <f>ROUND(H19/H$7*100,1)</f>
        <v>10.7</v>
      </c>
      <c r="J19" s="32">
        <v>1733367</v>
      </c>
      <c r="K19" s="33">
        <f>ROUND(J19/J$7*100,1)-0.1</f>
        <v>9.7000000000000011</v>
      </c>
      <c r="L19" s="32">
        <v>1740034</v>
      </c>
      <c r="M19" s="33">
        <f>ROUND(L19/L$7*100,1)</f>
        <v>10.4</v>
      </c>
    </row>
    <row r="20" spans="1:15" s="6" customFormat="1" ht="16.5" customHeight="1">
      <c r="A20" s="14"/>
      <c r="B20" s="15" t="s">
        <v>21</v>
      </c>
      <c r="C20" s="16"/>
      <c r="D20" s="34" t="s">
        <v>1</v>
      </c>
      <c r="E20" s="35" t="s">
        <v>1</v>
      </c>
      <c r="F20" s="34" t="s">
        <v>24</v>
      </c>
      <c r="G20" s="35" t="s">
        <v>24</v>
      </c>
      <c r="H20" s="34" t="s">
        <v>24</v>
      </c>
      <c r="I20" s="35" t="s">
        <v>24</v>
      </c>
      <c r="J20" s="34" t="s">
        <v>24</v>
      </c>
      <c r="K20" s="36" t="s">
        <v>24</v>
      </c>
      <c r="L20" s="34" t="s">
        <v>25</v>
      </c>
      <c r="M20" s="36" t="s">
        <v>25</v>
      </c>
    </row>
    <row r="21" spans="1:15" s="6" customFormat="1" ht="16.5" customHeight="1">
      <c r="A21" s="25"/>
      <c r="B21" s="17" t="s">
        <v>18</v>
      </c>
      <c r="C21" s="18"/>
      <c r="D21" s="37" t="s">
        <v>1</v>
      </c>
      <c r="E21" s="38" t="s">
        <v>1</v>
      </c>
      <c r="F21" s="37" t="s">
        <v>24</v>
      </c>
      <c r="G21" s="38" t="s">
        <v>24</v>
      </c>
      <c r="H21" s="37" t="s">
        <v>24</v>
      </c>
      <c r="I21" s="38" t="s">
        <v>24</v>
      </c>
      <c r="J21" s="37" t="s">
        <v>24</v>
      </c>
      <c r="K21" s="38" t="s">
        <v>24</v>
      </c>
      <c r="L21" s="37" t="s">
        <v>26</v>
      </c>
      <c r="M21" s="38" t="s">
        <v>26</v>
      </c>
    </row>
    <row r="22" spans="1:15" s="6" customFormat="1" ht="10.5">
      <c r="A22" s="19" t="s">
        <v>19</v>
      </c>
      <c r="B22" s="19"/>
    </row>
    <row r="23" spans="1:15" s="21" customFormat="1" ht="9.75">
      <c r="A23" s="20" t="s">
        <v>27</v>
      </c>
      <c r="B23" s="20"/>
    </row>
    <row r="24" spans="1:15">
      <c r="A24" s="3"/>
      <c r="B24" s="3"/>
    </row>
    <row r="25" spans="1:15">
      <c r="A25" s="3"/>
      <c r="B25" s="3"/>
    </row>
    <row r="26" spans="1:15">
      <c r="A26" s="3"/>
      <c r="B26" s="3"/>
    </row>
    <row r="27" spans="1:15">
      <c r="A27" s="3"/>
      <c r="B27" s="3"/>
    </row>
    <row r="28" spans="1:15">
      <c r="A28" s="3"/>
      <c r="B28" s="3"/>
    </row>
    <row r="29" spans="1:15">
      <c r="A29" s="3"/>
      <c r="B29" s="3"/>
    </row>
    <row r="30" spans="1:15">
      <c r="A30" s="3"/>
      <c r="B30" s="3"/>
    </row>
    <row r="31" spans="1:15">
      <c r="A31" s="3"/>
      <c r="B31" s="3"/>
    </row>
    <row r="32" spans="1:15">
      <c r="A32" s="3"/>
      <c r="B32" s="3"/>
    </row>
    <row r="33" spans="1:91">
      <c r="A33" s="3"/>
      <c r="B33" s="3"/>
    </row>
    <row r="38" spans="1:91">
      <c r="CM38" s="5"/>
    </row>
    <row r="42" spans="1:91" ht="14.25" customHeight="1"/>
    <row r="43" spans="1:91" ht="14.2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</sheetData>
  <mergeCells count="6">
    <mergeCell ref="L5:M5"/>
    <mergeCell ref="A5:C6"/>
    <mergeCell ref="D5:E5"/>
    <mergeCell ref="F5:G5"/>
    <mergeCell ref="H5:I5"/>
    <mergeCell ref="J5:K5"/>
  </mergeCells>
  <phoneticPr fontId="1"/>
  <pageMargins left="0.59055118110236227" right="0.59055118110236227" top="0.39370078740157483" bottom="0.59055118110236227" header="0.51181102362204722" footer="0.19685039370078741"/>
  <pageSetup paperSize="11" firstPageNumber="160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160-161</vt:lpstr>
      <vt:lpstr>'160-161'!Print_Area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2017-05-22T00:35:50Z</dcterms:modified>
</cp:coreProperties>
</file>