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70-171" sheetId="14" r:id="rId1"/>
  </sheets>
  <definedNames>
    <definedName name="_xlnm.Print_Area" localSheetId="0">'170-171'!$A$1:$BT$22</definedName>
  </definedNames>
  <calcPr calcId="145621"/>
</workbook>
</file>

<file path=xl/calcChain.xml><?xml version="1.0" encoding="utf-8"?>
<calcChain xmlns="http://schemas.openxmlformats.org/spreadsheetml/2006/main">
  <c r="BI7" i="14" l="1"/>
  <c r="BI19" i="14" s="1"/>
  <c r="AW7" i="14"/>
  <c r="AW19" i="14" s="1"/>
  <c r="AK7" i="14"/>
  <c r="AK19" i="14" s="1"/>
  <c r="Y7" i="14"/>
  <c r="Y19" i="14" s="1"/>
  <c r="M7" i="14"/>
  <c r="BE9" i="14" l="1"/>
  <c r="BE11" i="14"/>
  <c r="BE13" i="14"/>
  <c r="Y18" i="14"/>
  <c r="BQ9" i="14"/>
  <c r="BQ11" i="14"/>
  <c r="BQ13" i="14"/>
  <c r="AK18" i="14"/>
  <c r="BE10" i="14"/>
  <c r="BE12" i="14"/>
  <c r="BE16" i="14"/>
  <c r="AW18" i="14"/>
  <c r="BQ10" i="14"/>
  <c r="BQ12" i="14"/>
  <c r="BQ16" i="14"/>
  <c r="BI18" i="14"/>
  <c r="BQ7" i="14" l="1"/>
  <c r="BE7" i="14"/>
</calcChain>
</file>

<file path=xl/sharedStrings.xml><?xml version="1.0" encoding="utf-8"?>
<sst xmlns="http://schemas.openxmlformats.org/spreadsheetml/2006/main" count="52" uniqueCount="27">
  <si>
    <t>－</t>
  </si>
  <si>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</si>
  <si>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</si>
  <si>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</si>
  <si>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総額</t>
    <rPh sb="0" eb="2">
      <t>ソウガク</t>
    </rPh>
    <phoneticPr fontId="1"/>
  </si>
  <si>
    <t>平成23年度</t>
    <rPh sb="0" eb="2">
      <t>ヘイセイ</t>
    </rPh>
    <rPh sb="4" eb="6">
      <t>ネンド</t>
    </rPh>
    <phoneticPr fontId="1"/>
  </si>
  <si>
    <t>（普通税）</t>
    <rPh sb="1" eb="3">
      <t>フツウ</t>
    </rPh>
    <rPh sb="3" eb="4">
      <t>ゼイ</t>
    </rPh>
    <phoneticPr fontId="1"/>
  </si>
  <si>
    <t>市民税</t>
    <rPh sb="0" eb="3">
      <t>シミンゼイゼイ</t>
    </rPh>
    <phoneticPr fontId="1"/>
  </si>
  <si>
    <t>個人分</t>
    <rPh sb="0" eb="2">
      <t>コジン</t>
    </rPh>
    <rPh sb="2" eb="3">
      <t>ブン</t>
    </rPh>
    <phoneticPr fontId="1"/>
  </si>
  <si>
    <t>法人分</t>
    <rPh sb="0" eb="2">
      <t>ホウジン</t>
    </rPh>
    <rPh sb="2" eb="3">
      <t>ブン</t>
    </rPh>
    <phoneticPr fontId="1"/>
  </si>
  <si>
    <t>固定資産税</t>
    <rPh sb="0" eb="2">
      <t>コテイ</t>
    </rPh>
    <rPh sb="2" eb="5">
      <t>シサンゼイ</t>
    </rPh>
    <phoneticPr fontId="1"/>
  </si>
  <si>
    <t>軽自動車税</t>
    <rPh sb="0" eb="4">
      <t>ケイジドウシャ</t>
    </rPh>
    <rPh sb="4" eb="5">
      <t>ゼイ</t>
    </rPh>
    <phoneticPr fontId="1"/>
  </si>
  <si>
    <t>市たばこ税</t>
    <rPh sb="0" eb="1">
      <t>シ</t>
    </rPh>
    <rPh sb="4" eb="5">
      <t>ゼイ</t>
    </rPh>
    <phoneticPr fontId="1"/>
  </si>
  <si>
    <t>特別土地保有税</t>
    <rPh sb="0" eb="2">
      <t>トクベツ</t>
    </rPh>
    <rPh sb="2" eb="4">
      <t>トチ</t>
    </rPh>
    <rPh sb="4" eb="7">
      <t>ホユウゼイ</t>
    </rPh>
    <phoneticPr fontId="1"/>
  </si>
  <si>
    <t>（目的税）</t>
    <rPh sb="1" eb="4">
      <t>モクテキゼイ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</si>
  <si>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</si>
  <si>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徴収率</t>
    <rPh sb="0" eb="2">
      <t>チョウシュウ</t>
    </rPh>
    <rPh sb="2" eb="3">
      <t>リツ</t>
    </rPh>
    <phoneticPr fontId="1"/>
  </si>
  <si>
    <t>負担額　　　　</t>
    <rPh sb="0" eb="2">
      <t>フタン</t>
    </rPh>
    <rPh sb="2" eb="3">
      <t>ガク</t>
    </rPh>
    <phoneticPr fontId="1"/>
  </si>
  <si>
    <t>一世帯当たり</t>
    <rPh sb="0" eb="1">
      <t>イチ</t>
    </rPh>
    <rPh sb="1" eb="3">
      <t>セタイ</t>
    </rPh>
    <rPh sb="3" eb="4">
      <t>アタ</t>
    </rPh>
    <phoneticPr fontId="1"/>
  </si>
  <si>
    <t>一人当たり</t>
    <rPh sb="0" eb="1">
      <t>イチ</t>
    </rPh>
    <rPh sb="1" eb="2">
      <t>ジン</t>
    </rPh>
    <rPh sb="2" eb="3">
      <t>アタ</t>
    </rPh>
    <phoneticPr fontId="1"/>
  </si>
  <si>
    <t>単位：千円、％</t>
    <rPh sb="0" eb="2">
      <t>タンイ</t>
    </rPh>
    <rPh sb="3" eb="5">
      <t>センエン</t>
    </rPh>
    <phoneticPr fontId="1"/>
  </si>
  <si>
    <t>資料：税務課</t>
    <rPh sb="0" eb="2">
      <t>シリョウ</t>
    </rPh>
    <rPh sb="3" eb="5">
      <t>ゼイム</t>
    </rPh>
    <rPh sb="5" eb="6">
      <t>カ</t>
    </rPh>
    <phoneticPr fontId="1"/>
  </si>
  <si>
    <t>（13）市　税　の</t>
    <rPh sb="4" eb="5">
      <t>シ</t>
    </rPh>
    <phoneticPr fontId="1"/>
  </si>
  <si>
    <t>円</t>
  </si>
  <si>
    <t>　内　訳</t>
    <phoneticPr fontId="1"/>
  </si>
  <si>
    <t>－</t>
    <phoneticPr fontId="1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</si>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</sst>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#,##0_);[Red]\(#,##0\)"/>
    <numFmt numFmtId="180" formatCode="#,##0.0_);[Red]\(#,##0.0\)"/>
    <numFmt numFmtId="185" formatCode="#,##0.0;[Red]\-#,##0.0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94">
    <xf numFmtId="0" fontId="0" fillId="0" borderId="0" xfId="0">
      <alignment vertical="center"/>
    </xf>
    <xf numFmtId="0" fontId="6" fillId="0" borderId="0" xfId="4" applyFont="1" applyFill="1" applyAlignment="1">
      <alignment horizontal="left" vertical="center"/>
    </xf>
    <xf numFmtId="0" fontId="9" fillId="0" borderId="0" xfId="4" applyFont="1" applyFill="1" applyAlignment="1">
      <alignment horizontal="center"/>
    </xf>
    <xf numFmtId="0" fontId="8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right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distributed" vertical="center"/>
    </xf>
    <xf numFmtId="0" fontId="8" fillId="0" borderId="7" xfId="4" applyFont="1" applyFill="1" applyBorder="1" applyAlignment="1">
      <alignment horizontal="distributed" vertical="center" indent="1"/>
    </xf>
    <xf numFmtId="0" fontId="10" fillId="0" borderId="7" xfId="4" applyFont="1" applyFill="1" applyBorder="1" applyAlignment="1">
      <alignment horizontal="distributed" vertical="center" indent="1"/>
    </xf>
    <xf numFmtId="0" fontId="8" fillId="0" borderId="8" xfId="4" applyFont="1" applyFill="1" applyBorder="1" applyAlignment="1">
      <alignment horizontal="distributed" vertical="center"/>
    </xf>
    <xf numFmtId="0" fontId="11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6" fillId="0" borderId="0" xfId="4" applyFont="1" applyFill="1" applyAlignment="1">
      <alignment horizontal="centerContinuous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7" fillId="0" borderId="0" xfId="4" applyFont="1" applyFill="1"/>
    <xf numFmtId="0" fontId="6" fillId="0" borderId="0" xfId="4" applyFont="1" applyFill="1"/>
    <xf numFmtId="0" fontId="8" fillId="0" borderId="0" xfId="4" applyFont="1" applyFill="1"/>
    <xf numFmtId="0" fontId="11" fillId="0" borderId="0" xfId="4" applyFont="1" applyFill="1"/>
    <xf numFmtId="0" fontId="6" fillId="0" borderId="0" xfId="4" applyFont="1" applyFill="1" applyAlignment="1">
      <alignment horizontal="right" vertical="center"/>
    </xf>
    <xf numFmtId="0" fontId="8" fillId="0" borderId="7" xfId="4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2" fillId="0" borderId="0" xfId="4" applyFont="1" applyFill="1"/>
    <xf numFmtId="0" fontId="8" fillId="0" borderId="7" xfId="4" applyFont="1" applyFill="1" applyBorder="1" applyAlignment="1">
      <alignment horizontal="left" vertical="center" indent="1"/>
    </xf>
    <xf numFmtId="0" fontId="8" fillId="0" borderId="5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distributed" vertical="center" indent="1"/>
    </xf>
    <xf numFmtId="179" fontId="8" fillId="0" borderId="6" xfId="2" applyNumberFormat="1" applyFont="1" applyFill="1" applyBorder="1" applyAlignment="1">
      <alignment vertical="center"/>
    </xf>
    <xf numFmtId="179" fontId="8" fillId="0" borderId="10" xfId="2" applyNumberFormat="1" applyFont="1" applyFill="1" applyBorder="1" applyAlignment="1">
      <alignment vertical="center"/>
    </xf>
    <xf numFmtId="179" fontId="8" fillId="0" borderId="8" xfId="2" applyNumberFormat="1" applyFont="1" applyFill="1" applyBorder="1" applyAlignment="1">
      <alignment vertical="center"/>
    </xf>
    <xf numFmtId="179" fontId="8" fillId="0" borderId="4" xfId="2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distributed" vertical="center"/>
    </xf>
    <xf numFmtId="0" fontId="8" fillId="0" borderId="8" xfId="4" applyFont="1" applyFill="1" applyBorder="1" applyAlignment="1">
      <alignment horizontal="distributed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/>
    </xf>
    <xf numFmtId="0" fontId="8" fillId="0" borderId="20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distributed" vertical="center"/>
    </xf>
    <xf numFmtId="0" fontId="8" fillId="0" borderId="21" xfId="4" applyFont="1" applyFill="1" applyBorder="1" applyAlignment="1">
      <alignment horizontal="center" vertical="center"/>
    </xf>
    <xf numFmtId="0" fontId="8" fillId="0" borderId="23" xfId="4" applyFont="1" applyFill="1" applyBorder="1" applyAlignment="1">
      <alignment horizontal="center" vertical="center"/>
    </xf>
    <xf numFmtId="0" fontId="8" fillId="0" borderId="22" xfId="4" applyFont="1" applyFill="1" applyBorder="1" applyAlignment="1">
      <alignment horizontal="center" vertical="center"/>
    </xf>
    <xf numFmtId="180" fontId="8" fillId="0" borderId="5" xfId="2" applyNumberFormat="1" applyFont="1" applyFill="1" applyBorder="1" applyAlignment="1">
      <alignment horizontal="center" vertical="center"/>
    </xf>
    <xf numFmtId="180" fontId="8" fillId="0" borderId="13" xfId="2" applyNumberFormat="1" applyFont="1" applyFill="1" applyBorder="1" applyAlignment="1">
      <alignment horizontal="center" vertical="center"/>
    </xf>
    <xf numFmtId="180" fontId="8" fillId="0" borderId="11" xfId="2" applyNumberFormat="1" applyFont="1" applyFill="1" applyBorder="1" applyAlignment="1">
      <alignment horizontal="center" vertical="center"/>
    </xf>
    <xf numFmtId="38" fontId="8" fillId="0" borderId="9" xfId="2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85" fontId="8" fillId="0" borderId="16" xfId="2" applyNumberFormat="1" applyFont="1" applyFill="1" applyBorder="1" applyAlignment="1">
      <alignment vertical="center"/>
    </xf>
    <xf numFmtId="185" fontId="8" fillId="0" borderId="0" xfId="2" applyNumberFormat="1" applyFont="1" applyFill="1" applyBorder="1" applyAlignment="1">
      <alignment vertical="center"/>
    </xf>
    <xf numFmtId="185" fontId="8" fillId="0" borderId="7" xfId="2" applyNumberFormat="1" applyFont="1" applyFill="1" applyBorder="1" applyAlignment="1">
      <alignment vertical="center"/>
    </xf>
    <xf numFmtId="38" fontId="8" fillId="0" borderId="3" xfId="2" applyFont="1" applyFill="1" applyBorder="1" applyAlignment="1">
      <alignment vertical="center"/>
    </xf>
    <xf numFmtId="38" fontId="8" fillId="0" borderId="8" xfId="2" applyFont="1" applyFill="1" applyBorder="1" applyAlignment="1">
      <alignment vertical="center"/>
    </xf>
    <xf numFmtId="185" fontId="8" fillId="0" borderId="17" xfId="2" applyNumberFormat="1" applyFont="1" applyFill="1" applyBorder="1" applyAlignment="1">
      <alignment vertical="center"/>
    </xf>
    <xf numFmtId="185" fontId="8" fillId="0" borderId="8" xfId="2" applyNumberFormat="1" applyFont="1" applyFill="1" applyBorder="1" applyAlignment="1">
      <alignment vertical="center"/>
    </xf>
    <xf numFmtId="185" fontId="8" fillId="0" borderId="4" xfId="2" applyNumberFormat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180" fontId="8" fillId="0" borderId="4" xfId="1" applyNumberFormat="1" applyFont="1" applyFill="1" applyBorder="1" applyAlignment="1">
      <alignment vertical="center"/>
    </xf>
    <xf numFmtId="9" fontId="8" fillId="0" borderId="16" xfId="1" applyNumberFormat="1" applyFont="1" applyFill="1" applyBorder="1" applyAlignment="1">
      <alignment horizontal="right" vertical="center"/>
    </xf>
    <xf numFmtId="9" fontId="8" fillId="0" borderId="0" xfId="1" applyNumberFormat="1" applyFont="1" applyFill="1" applyBorder="1" applyAlignment="1">
      <alignment horizontal="right" vertical="center"/>
    </xf>
    <xf numFmtId="9" fontId="8" fillId="0" borderId="7" xfId="1" applyNumberFormat="1" applyFont="1" applyFill="1" applyBorder="1" applyAlignment="1">
      <alignment horizontal="right" vertical="center"/>
    </xf>
    <xf numFmtId="9" fontId="8" fillId="0" borderId="16" xfId="1" applyNumberFormat="1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vertical="center"/>
    </xf>
    <xf numFmtId="9" fontId="8" fillId="0" borderId="7" xfId="1" applyNumberFormat="1" applyFont="1" applyFill="1" applyBorder="1" applyAlignment="1">
      <alignment vertical="center"/>
    </xf>
    <xf numFmtId="38" fontId="8" fillId="0" borderId="9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185" fontId="8" fillId="0" borderId="16" xfId="2" applyNumberFormat="1" applyFont="1" applyFill="1" applyBorder="1" applyAlignment="1">
      <alignment horizontal="right" vertical="center"/>
    </xf>
    <xf numFmtId="185" fontId="8" fillId="0" borderId="0" xfId="2" applyNumberFormat="1" applyFont="1" applyFill="1" applyBorder="1" applyAlignment="1">
      <alignment horizontal="right" vertical="center"/>
    </xf>
    <xf numFmtId="185" fontId="8" fillId="0" borderId="7" xfId="2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5" fontId="10" fillId="0" borderId="15" xfId="2" applyNumberFormat="1" applyFont="1" applyFill="1" applyBorder="1" applyAlignment="1">
      <alignment vertical="center"/>
    </xf>
    <xf numFmtId="185" fontId="10" fillId="0" borderId="6" xfId="2" applyNumberFormat="1" applyFont="1" applyFill="1" applyBorder="1" applyAlignment="1">
      <alignment vertical="center"/>
    </xf>
    <xf numFmtId="185" fontId="10" fillId="0" borderId="10" xfId="2" applyNumberFormat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38" fontId="10" fillId="0" borderId="6" xfId="2" applyFont="1" applyFill="1" applyBorder="1" applyAlignment="1">
      <alignment vertical="center"/>
    </xf>
    <xf numFmtId="179" fontId="8" fillId="0" borderId="12" xfId="2" applyNumberFormat="1" applyFont="1" applyFill="1" applyBorder="1" applyAlignment="1">
      <alignment vertical="center"/>
    </xf>
    <xf numFmtId="179" fontId="8" fillId="0" borderId="6" xfId="2" applyNumberFormat="1" applyFont="1" applyFill="1" applyBorder="1" applyAlignment="1">
      <alignment vertical="center"/>
    </xf>
    <xf numFmtId="179" fontId="8" fillId="0" borderId="3" xfId="2" applyNumberFormat="1" applyFont="1" applyFill="1" applyBorder="1" applyAlignment="1">
      <alignment vertical="center"/>
    </xf>
    <xf numFmtId="179" fontId="8" fillId="0" borderId="8" xfId="2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horizontal="distributed" vertical="center"/>
    </xf>
    <xf numFmtId="0" fontId="8" fillId="0" borderId="6" xfId="4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left" vertical="center"/>
    </xf>
  </cellXfs>
  <cellStyles count="7">
    <cellStyle name="パーセント" xfId="1" builtinId="5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17</xdr:row>
      <xdr:rowOff>28575</xdr:rowOff>
    </xdr:from>
    <xdr:to>
      <xdr:col>4</xdr:col>
      <xdr:colOff>123825</xdr:colOff>
      <xdr:row>18</xdr:row>
      <xdr:rowOff>171450</xdr:rowOff>
    </xdr:to>
    <xdr:sp macro="" textlink="">
      <xdr:nvSpPr>
        <xdr:cNvPr id="4016" name="AutoShape 2"/>
        <xdr:cNvSpPr>
          <a:spLocks/>
        </xdr:cNvSpPr>
      </xdr:nvSpPr>
      <xdr:spPr bwMode="auto">
        <a:xfrm>
          <a:off x="571500" y="3724275"/>
          <a:ext cx="85725" cy="390525"/>
        </a:xfrm>
        <a:prstGeom prst="lef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39342</xdr:colOff>
      <xdr:row>8</xdr:row>
      <xdr:rowOff>38100</xdr:rowOff>
    </xdr:from>
    <xdr:to>
      <xdr:col>4</xdr:col>
      <xdr:colOff>115542</xdr:colOff>
      <xdr:row>9</xdr:row>
      <xdr:rowOff>200025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572742" y="1504950"/>
          <a:ext cx="76200" cy="409575"/>
        </a:xfrm>
        <a:prstGeom prst="leftBrace">
          <a:avLst>
            <a:gd name="adj1" fmla="val 347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T22"/>
  <sheetViews>
    <sheetView showGridLines="0" tabSelected="1" view="pageBreakPreview" zoomScaleNormal="100" zoomScaleSheetLayoutView="100" workbookViewId="0">
      <selection activeCell="M10" sqref="M10:T10"/>
    </sheetView>
  </sheetViews>
  <sheetFormatPr defaultRowHeight="13.5"/>
  <cols>
    <col min="1" max="72" width="1.75" style="22" customWidth="1"/>
    <col min="73" max="16384" width="9" style="22"/>
  </cols>
  <sheetData>
    <row r="1" spans="1:72" s="2" customFormat="1" ht="9">
      <c r="A1" s="4"/>
      <c r="BT1" s="5"/>
    </row>
    <row r="3" spans="1:72" s="23" customFormat="1" ht="11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5"/>
      <c r="T3" s="16"/>
      <c r="U3" s="15"/>
      <c r="V3" s="16"/>
      <c r="AJ3" s="26" t="s">
        <v>22</v>
      </c>
      <c r="AK3" s="1" t="s">
        <v>24</v>
      </c>
    </row>
    <row r="4" spans="1:72" s="24" customFormat="1" ht="11.25" thickBot="1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7"/>
      <c r="Q4" s="3"/>
      <c r="R4" s="7"/>
      <c r="S4" s="3"/>
      <c r="T4" s="7"/>
      <c r="U4" s="3"/>
      <c r="BT4" s="7" t="s">
        <v>20</v>
      </c>
    </row>
    <row r="5" spans="1:72" s="24" customFormat="1" ht="15.95" customHeight="1">
      <c r="A5" s="18"/>
      <c r="B5" s="39" t="s">
        <v>1</v>
      </c>
      <c r="C5" s="39"/>
      <c r="D5" s="39"/>
      <c r="E5" s="39"/>
      <c r="F5" s="39"/>
      <c r="G5" s="39"/>
      <c r="H5" s="39"/>
      <c r="I5" s="39"/>
      <c r="J5" s="39"/>
      <c r="K5" s="39"/>
      <c r="L5" s="19"/>
      <c r="M5" s="45" t="s">
        <v>5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45">
        <v>24</v>
      </c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7"/>
      <c r="AK5" s="45">
        <v>25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7"/>
      <c r="AW5" s="45">
        <v>26</v>
      </c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7"/>
      <c r="BI5" s="45">
        <v>27</v>
      </c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7"/>
    </row>
    <row r="6" spans="1:72" s="24" customFormat="1" ht="15.95" customHeight="1">
      <c r="A6" s="20"/>
      <c r="B6" s="44"/>
      <c r="C6" s="44"/>
      <c r="D6" s="44"/>
      <c r="E6" s="44"/>
      <c r="F6" s="44"/>
      <c r="G6" s="44"/>
      <c r="H6" s="44"/>
      <c r="I6" s="44"/>
      <c r="J6" s="44"/>
      <c r="K6" s="44"/>
      <c r="L6" s="21"/>
      <c r="M6" s="43" t="s">
        <v>2</v>
      </c>
      <c r="N6" s="44"/>
      <c r="O6" s="44"/>
      <c r="P6" s="44"/>
      <c r="Q6" s="44"/>
      <c r="R6" s="44"/>
      <c r="S6" s="44"/>
      <c r="T6" s="44"/>
      <c r="U6" s="49" t="s">
        <v>3</v>
      </c>
      <c r="V6" s="50"/>
      <c r="W6" s="50"/>
      <c r="X6" s="51"/>
      <c r="Y6" s="43" t="s">
        <v>2</v>
      </c>
      <c r="Z6" s="44"/>
      <c r="AA6" s="44"/>
      <c r="AB6" s="44"/>
      <c r="AC6" s="44"/>
      <c r="AD6" s="44"/>
      <c r="AE6" s="44"/>
      <c r="AF6" s="44"/>
      <c r="AG6" s="49" t="s">
        <v>3</v>
      </c>
      <c r="AH6" s="50"/>
      <c r="AI6" s="50"/>
      <c r="AJ6" s="51"/>
      <c r="AK6" s="43" t="s">
        <v>2</v>
      </c>
      <c r="AL6" s="44"/>
      <c r="AM6" s="44"/>
      <c r="AN6" s="44"/>
      <c r="AO6" s="44"/>
      <c r="AP6" s="44"/>
      <c r="AQ6" s="44"/>
      <c r="AR6" s="44"/>
      <c r="AS6" s="49" t="s">
        <v>3</v>
      </c>
      <c r="AT6" s="50"/>
      <c r="AU6" s="50"/>
      <c r="AV6" s="51"/>
      <c r="AW6" s="43" t="s">
        <v>2</v>
      </c>
      <c r="AX6" s="44"/>
      <c r="AY6" s="44"/>
      <c r="AZ6" s="44"/>
      <c r="BA6" s="44"/>
      <c r="BB6" s="44"/>
      <c r="BC6" s="44"/>
      <c r="BD6" s="44"/>
      <c r="BE6" s="49" t="s">
        <v>3</v>
      </c>
      <c r="BF6" s="50"/>
      <c r="BG6" s="50"/>
      <c r="BH6" s="51"/>
      <c r="BI6" s="43" t="s">
        <v>2</v>
      </c>
      <c r="BJ6" s="44"/>
      <c r="BK6" s="44"/>
      <c r="BL6" s="44"/>
      <c r="BM6" s="44"/>
      <c r="BN6" s="44"/>
      <c r="BO6" s="44"/>
      <c r="BP6" s="44"/>
      <c r="BQ6" s="49" t="s">
        <v>3</v>
      </c>
      <c r="BR6" s="50"/>
      <c r="BS6" s="50"/>
      <c r="BT6" s="51"/>
    </row>
    <row r="7" spans="1:72" s="30" customFormat="1" ht="20.100000000000001" customHeight="1">
      <c r="A7" s="29"/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11"/>
      <c r="M7" s="85">
        <f>SUM(M8:T16)</f>
        <v>6947754</v>
      </c>
      <c r="N7" s="86"/>
      <c r="O7" s="86"/>
      <c r="P7" s="86"/>
      <c r="Q7" s="86"/>
      <c r="R7" s="86"/>
      <c r="S7" s="86"/>
      <c r="T7" s="86"/>
      <c r="U7" s="82">
        <v>100</v>
      </c>
      <c r="V7" s="83"/>
      <c r="W7" s="83"/>
      <c r="X7" s="84"/>
      <c r="Y7" s="85">
        <f>SUM(Y8:AF16)</f>
        <v>7083210</v>
      </c>
      <c r="Z7" s="86"/>
      <c r="AA7" s="86"/>
      <c r="AB7" s="86"/>
      <c r="AC7" s="86"/>
      <c r="AD7" s="86"/>
      <c r="AE7" s="86"/>
      <c r="AF7" s="86"/>
      <c r="AG7" s="82">
        <v>100</v>
      </c>
      <c r="AH7" s="83"/>
      <c r="AI7" s="83"/>
      <c r="AJ7" s="84"/>
      <c r="AK7" s="85">
        <f>SUM(AK8:AR16)</f>
        <v>7215843</v>
      </c>
      <c r="AL7" s="86"/>
      <c r="AM7" s="86"/>
      <c r="AN7" s="86"/>
      <c r="AO7" s="86"/>
      <c r="AP7" s="86"/>
      <c r="AQ7" s="86"/>
      <c r="AR7" s="86"/>
      <c r="AS7" s="82">
        <v>100</v>
      </c>
      <c r="AT7" s="83"/>
      <c r="AU7" s="83"/>
      <c r="AV7" s="84"/>
      <c r="AW7" s="85">
        <f>SUM(AW9:BD16)</f>
        <v>7473745</v>
      </c>
      <c r="AX7" s="86"/>
      <c r="AY7" s="86"/>
      <c r="AZ7" s="86"/>
      <c r="BA7" s="86"/>
      <c r="BB7" s="86"/>
      <c r="BC7" s="86"/>
      <c r="BD7" s="86"/>
      <c r="BE7" s="82">
        <f>SUM(BE9:BH16)</f>
        <v>99.999999999999986</v>
      </c>
      <c r="BF7" s="83"/>
      <c r="BG7" s="83"/>
      <c r="BH7" s="84"/>
      <c r="BI7" s="85">
        <f>SUM(BI9:BP16)</f>
        <v>7580724</v>
      </c>
      <c r="BJ7" s="86"/>
      <c r="BK7" s="86"/>
      <c r="BL7" s="86"/>
      <c r="BM7" s="86"/>
      <c r="BN7" s="86"/>
      <c r="BO7" s="86"/>
      <c r="BP7" s="86"/>
      <c r="BQ7" s="82">
        <f>SUM(BQ9:BT16)</f>
        <v>100</v>
      </c>
      <c r="BR7" s="83"/>
      <c r="BS7" s="83"/>
      <c r="BT7" s="84"/>
    </row>
    <row r="8" spans="1:72" s="24" customFormat="1" ht="20.100000000000001" customHeight="1">
      <c r="A8" s="8"/>
      <c r="B8" s="93" t="s">
        <v>6</v>
      </c>
      <c r="C8" s="93"/>
      <c r="D8" s="93"/>
      <c r="E8" s="93"/>
      <c r="F8" s="93"/>
      <c r="G8" s="93"/>
      <c r="H8" s="93"/>
      <c r="I8" s="93"/>
      <c r="J8" s="93"/>
      <c r="K8" s="93"/>
      <c r="L8" s="31"/>
      <c r="M8" s="55"/>
      <c r="N8" s="56"/>
      <c r="O8" s="56"/>
      <c r="P8" s="56"/>
      <c r="Q8" s="56"/>
      <c r="R8" s="56"/>
      <c r="S8" s="56"/>
      <c r="T8" s="56"/>
      <c r="U8" s="57"/>
      <c r="V8" s="58"/>
      <c r="W8" s="58"/>
      <c r="X8" s="59"/>
      <c r="Y8" s="55"/>
      <c r="Z8" s="56"/>
      <c r="AA8" s="56"/>
      <c r="AB8" s="56"/>
      <c r="AC8" s="56"/>
      <c r="AD8" s="56"/>
      <c r="AE8" s="56"/>
      <c r="AF8" s="56"/>
      <c r="AG8" s="57"/>
      <c r="AH8" s="58"/>
      <c r="AI8" s="58"/>
      <c r="AJ8" s="59"/>
      <c r="AK8" s="55"/>
      <c r="AL8" s="56"/>
      <c r="AM8" s="56"/>
      <c r="AN8" s="56"/>
      <c r="AO8" s="56"/>
      <c r="AP8" s="56"/>
      <c r="AQ8" s="56"/>
      <c r="AR8" s="56"/>
      <c r="AS8" s="57"/>
      <c r="AT8" s="58"/>
      <c r="AU8" s="58"/>
      <c r="AV8" s="59"/>
      <c r="AW8" s="55"/>
      <c r="AX8" s="56"/>
      <c r="AY8" s="56"/>
      <c r="AZ8" s="56"/>
      <c r="BA8" s="56"/>
      <c r="BB8" s="56"/>
      <c r="BC8" s="56"/>
      <c r="BD8" s="56"/>
      <c r="BE8" s="57"/>
      <c r="BF8" s="58"/>
      <c r="BG8" s="58"/>
      <c r="BH8" s="59"/>
      <c r="BI8" s="55"/>
      <c r="BJ8" s="56"/>
      <c r="BK8" s="56"/>
      <c r="BL8" s="56"/>
      <c r="BM8" s="56"/>
      <c r="BN8" s="56"/>
      <c r="BO8" s="56"/>
      <c r="BP8" s="56"/>
      <c r="BQ8" s="57"/>
      <c r="BR8" s="58"/>
      <c r="BS8" s="58"/>
      <c r="BT8" s="59"/>
    </row>
    <row r="9" spans="1:72" s="24" customFormat="1" ht="20.100000000000001" customHeight="1">
      <c r="A9" s="8"/>
      <c r="B9" s="40" t="s">
        <v>7</v>
      </c>
      <c r="C9" s="40"/>
      <c r="D9" s="40"/>
      <c r="E9" s="9"/>
      <c r="F9" s="41" t="s">
        <v>8</v>
      </c>
      <c r="G9" s="41"/>
      <c r="H9" s="41"/>
      <c r="I9" s="41"/>
      <c r="J9" s="41"/>
      <c r="K9" s="41"/>
      <c r="L9" s="27"/>
      <c r="M9" s="55">
        <v>2337524</v>
      </c>
      <c r="N9" s="56"/>
      <c r="O9" s="56"/>
      <c r="P9" s="56"/>
      <c r="Q9" s="56"/>
      <c r="R9" s="56"/>
      <c r="S9" s="56"/>
      <c r="T9" s="56"/>
      <c r="U9" s="57">
        <v>33.6</v>
      </c>
      <c r="V9" s="58"/>
      <c r="W9" s="58"/>
      <c r="X9" s="59"/>
      <c r="Y9" s="55">
        <v>2593924</v>
      </c>
      <c r="Z9" s="56"/>
      <c r="AA9" s="56"/>
      <c r="AB9" s="56"/>
      <c r="AC9" s="56"/>
      <c r="AD9" s="56"/>
      <c r="AE9" s="56"/>
      <c r="AF9" s="56"/>
      <c r="AG9" s="57">
        <v>36.6</v>
      </c>
      <c r="AH9" s="58"/>
      <c r="AI9" s="58"/>
      <c r="AJ9" s="59"/>
      <c r="AK9" s="55">
        <v>2655983</v>
      </c>
      <c r="AL9" s="56"/>
      <c r="AM9" s="56"/>
      <c r="AN9" s="56"/>
      <c r="AO9" s="56"/>
      <c r="AP9" s="56"/>
      <c r="AQ9" s="56"/>
      <c r="AR9" s="56"/>
      <c r="AS9" s="57">
        <v>36.81</v>
      </c>
      <c r="AT9" s="58"/>
      <c r="AU9" s="58"/>
      <c r="AV9" s="59"/>
      <c r="AW9" s="55">
        <v>2776370</v>
      </c>
      <c r="AX9" s="56"/>
      <c r="AY9" s="56"/>
      <c r="AZ9" s="56"/>
      <c r="BA9" s="56"/>
      <c r="BB9" s="56"/>
      <c r="BC9" s="56"/>
      <c r="BD9" s="56"/>
      <c r="BE9" s="79">
        <f>AW9/AW7*100</f>
        <v>37.148310519023596</v>
      </c>
      <c r="BF9" s="80"/>
      <c r="BG9" s="80"/>
      <c r="BH9" s="81"/>
      <c r="BI9" s="55">
        <v>2909989</v>
      </c>
      <c r="BJ9" s="56"/>
      <c r="BK9" s="56"/>
      <c r="BL9" s="56"/>
      <c r="BM9" s="56"/>
      <c r="BN9" s="56"/>
      <c r="BO9" s="56"/>
      <c r="BP9" s="56"/>
      <c r="BQ9" s="79">
        <f>BI9/BI7*100</f>
        <v>38.386689714597182</v>
      </c>
      <c r="BR9" s="80"/>
      <c r="BS9" s="80"/>
      <c r="BT9" s="81"/>
    </row>
    <row r="10" spans="1:72" s="24" customFormat="1" ht="20.100000000000001" customHeight="1">
      <c r="A10" s="8"/>
      <c r="B10" s="40"/>
      <c r="C10" s="40"/>
      <c r="D10" s="40"/>
      <c r="E10" s="9"/>
      <c r="F10" s="41" t="s">
        <v>9</v>
      </c>
      <c r="G10" s="41"/>
      <c r="H10" s="41"/>
      <c r="I10" s="41"/>
      <c r="J10" s="41"/>
      <c r="K10" s="41"/>
      <c r="L10" s="27"/>
      <c r="M10" s="55">
        <v>560706</v>
      </c>
      <c r="N10" s="56"/>
      <c r="O10" s="56"/>
      <c r="P10" s="56"/>
      <c r="Q10" s="56"/>
      <c r="R10" s="56"/>
      <c r="S10" s="56"/>
      <c r="T10" s="56"/>
      <c r="U10" s="57">
        <v>8.1</v>
      </c>
      <c r="V10" s="58"/>
      <c r="W10" s="58"/>
      <c r="X10" s="59"/>
      <c r="Y10" s="55">
        <v>509062</v>
      </c>
      <c r="Z10" s="56"/>
      <c r="AA10" s="56"/>
      <c r="AB10" s="56"/>
      <c r="AC10" s="56"/>
      <c r="AD10" s="56"/>
      <c r="AE10" s="56"/>
      <c r="AF10" s="56"/>
      <c r="AG10" s="57">
        <v>7.2</v>
      </c>
      <c r="AH10" s="58"/>
      <c r="AI10" s="58"/>
      <c r="AJ10" s="59"/>
      <c r="AK10" s="55">
        <v>474155</v>
      </c>
      <c r="AL10" s="56"/>
      <c r="AM10" s="56"/>
      <c r="AN10" s="56"/>
      <c r="AO10" s="56"/>
      <c r="AP10" s="56"/>
      <c r="AQ10" s="56"/>
      <c r="AR10" s="56"/>
      <c r="AS10" s="57">
        <v>6.57</v>
      </c>
      <c r="AT10" s="58"/>
      <c r="AU10" s="58"/>
      <c r="AV10" s="59"/>
      <c r="AW10" s="55">
        <v>543067</v>
      </c>
      <c r="AX10" s="56"/>
      <c r="AY10" s="56"/>
      <c r="AZ10" s="56"/>
      <c r="BA10" s="56"/>
      <c r="BB10" s="56"/>
      <c r="BC10" s="56"/>
      <c r="BD10" s="56"/>
      <c r="BE10" s="79">
        <f>AW10/AW7*100</f>
        <v>7.266330333721581</v>
      </c>
      <c r="BF10" s="80"/>
      <c r="BG10" s="80"/>
      <c r="BH10" s="81"/>
      <c r="BI10" s="55">
        <v>479674</v>
      </c>
      <c r="BJ10" s="56"/>
      <c r="BK10" s="56"/>
      <c r="BL10" s="56"/>
      <c r="BM10" s="56"/>
      <c r="BN10" s="56"/>
      <c r="BO10" s="56"/>
      <c r="BP10" s="56"/>
      <c r="BQ10" s="79">
        <f>BI10/BI7*100</f>
        <v>6.3275486615790255</v>
      </c>
      <c r="BR10" s="80"/>
      <c r="BS10" s="80"/>
      <c r="BT10" s="81"/>
    </row>
    <row r="11" spans="1:72" s="24" customFormat="1" ht="20.100000000000001" customHeight="1">
      <c r="A11" s="8"/>
      <c r="B11" s="41" t="s">
        <v>10</v>
      </c>
      <c r="C11" s="41"/>
      <c r="D11" s="41"/>
      <c r="E11" s="41"/>
      <c r="F11" s="41"/>
      <c r="G11" s="41"/>
      <c r="H11" s="41"/>
      <c r="I11" s="41"/>
      <c r="J11" s="41"/>
      <c r="K11" s="41"/>
      <c r="L11" s="10"/>
      <c r="M11" s="55">
        <v>3159722</v>
      </c>
      <c r="N11" s="56"/>
      <c r="O11" s="56"/>
      <c r="P11" s="56"/>
      <c r="Q11" s="56"/>
      <c r="R11" s="56"/>
      <c r="S11" s="56"/>
      <c r="T11" s="56"/>
      <c r="U11" s="57">
        <v>45.5</v>
      </c>
      <c r="V11" s="58"/>
      <c r="W11" s="58"/>
      <c r="X11" s="59"/>
      <c r="Y11" s="55">
        <v>3084030</v>
      </c>
      <c r="Z11" s="56"/>
      <c r="AA11" s="56"/>
      <c r="AB11" s="56"/>
      <c r="AC11" s="56"/>
      <c r="AD11" s="56"/>
      <c r="AE11" s="56"/>
      <c r="AF11" s="56"/>
      <c r="AG11" s="57">
        <v>43.5</v>
      </c>
      <c r="AH11" s="58"/>
      <c r="AI11" s="58"/>
      <c r="AJ11" s="59"/>
      <c r="AK11" s="55">
        <v>3120931</v>
      </c>
      <c r="AL11" s="56"/>
      <c r="AM11" s="56"/>
      <c r="AN11" s="56"/>
      <c r="AO11" s="56"/>
      <c r="AP11" s="56"/>
      <c r="AQ11" s="56"/>
      <c r="AR11" s="56"/>
      <c r="AS11" s="57">
        <v>43.15</v>
      </c>
      <c r="AT11" s="58"/>
      <c r="AU11" s="58"/>
      <c r="AV11" s="59"/>
      <c r="AW11" s="55">
        <v>3187916</v>
      </c>
      <c r="AX11" s="56"/>
      <c r="AY11" s="56"/>
      <c r="AZ11" s="56"/>
      <c r="BA11" s="56"/>
      <c r="BB11" s="56"/>
      <c r="BC11" s="56"/>
      <c r="BD11" s="56"/>
      <c r="BE11" s="79">
        <f>AW11/AW7*100</f>
        <v>42.65486713822856</v>
      </c>
      <c r="BF11" s="80"/>
      <c r="BG11" s="80"/>
      <c r="BH11" s="81"/>
      <c r="BI11" s="55">
        <v>3223673</v>
      </c>
      <c r="BJ11" s="56"/>
      <c r="BK11" s="56"/>
      <c r="BL11" s="56"/>
      <c r="BM11" s="56"/>
      <c r="BN11" s="56"/>
      <c r="BO11" s="56"/>
      <c r="BP11" s="56"/>
      <c r="BQ11" s="79">
        <f>BI11/BI7*100</f>
        <v>42.524605829205761</v>
      </c>
      <c r="BR11" s="80"/>
      <c r="BS11" s="80"/>
      <c r="BT11" s="81"/>
    </row>
    <row r="12" spans="1:72" s="24" customFormat="1" ht="20.100000000000001" customHeight="1">
      <c r="A12" s="8"/>
      <c r="B12" s="41" t="s">
        <v>11</v>
      </c>
      <c r="C12" s="41"/>
      <c r="D12" s="41"/>
      <c r="E12" s="41"/>
      <c r="F12" s="41"/>
      <c r="G12" s="41"/>
      <c r="H12" s="41"/>
      <c r="I12" s="41"/>
      <c r="J12" s="41"/>
      <c r="K12" s="41"/>
      <c r="L12" s="10"/>
      <c r="M12" s="55">
        <v>80995</v>
      </c>
      <c r="N12" s="56"/>
      <c r="O12" s="56"/>
      <c r="P12" s="56"/>
      <c r="Q12" s="56"/>
      <c r="R12" s="56"/>
      <c r="S12" s="56"/>
      <c r="T12" s="56"/>
      <c r="U12" s="57">
        <v>1.2</v>
      </c>
      <c r="V12" s="58"/>
      <c r="W12" s="58"/>
      <c r="X12" s="59"/>
      <c r="Y12" s="55">
        <v>83089</v>
      </c>
      <c r="Z12" s="56"/>
      <c r="AA12" s="56"/>
      <c r="AB12" s="56"/>
      <c r="AC12" s="56"/>
      <c r="AD12" s="56"/>
      <c r="AE12" s="56"/>
      <c r="AF12" s="56"/>
      <c r="AG12" s="57">
        <v>1.2</v>
      </c>
      <c r="AH12" s="58"/>
      <c r="AI12" s="58"/>
      <c r="AJ12" s="59"/>
      <c r="AK12" s="55">
        <v>87954</v>
      </c>
      <c r="AL12" s="56"/>
      <c r="AM12" s="56"/>
      <c r="AN12" s="56"/>
      <c r="AO12" s="56"/>
      <c r="AP12" s="56"/>
      <c r="AQ12" s="56"/>
      <c r="AR12" s="56"/>
      <c r="AS12" s="57">
        <v>1.22</v>
      </c>
      <c r="AT12" s="58"/>
      <c r="AU12" s="58"/>
      <c r="AV12" s="59"/>
      <c r="AW12" s="55">
        <v>92079</v>
      </c>
      <c r="AX12" s="56"/>
      <c r="AY12" s="56"/>
      <c r="AZ12" s="56"/>
      <c r="BA12" s="56"/>
      <c r="BB12" s="56"/>
      <c r="BC12" s="56"/>
      <c r="BD12" s="56"/>
      <c r="BE12" s="79">
        <f>AW12/AW7*100</f>
        <v>1.2320329366335083</v>
      </c>
      <c r="BF12" s="80"/>
      <c r="BG12" s="80"/>
      <c r="BH12" s="81"/>
      <c r="BI12" s="55">
        <v>95985</v>
      </c>
      <c r="BJ12" s="56"/>
      <c r="BK12" s="56"/>
      <c r="BL12" s="56"/>
      <c r="BM12" s="56"/>
      <c r="BN12" s="56"/>
      <c r="BO12" s="56"/>
      <c r="BP12" s="56"/>
      <c r="BQ12" s="79">
        <f>BI12/BI7*100</f>
        <v>1.2661719381948215</v>
      </c>
      <c r="BR12" s="80"/>
      <c r="BS12" s="80"/>
      <c r="BT12" s="81"/>
    </row>
    <row r="13" spans="1:72" s="24" customFormat="1" ht="20.100000000000001" customHeight="1">
      <c r="A13" s="8"/>
      <c r="B13" s="41" t="s">
        <v>12</v>
      </c>
      <c r="C13" s="41"/>
      <c r="D13" s="41"/>
      <c r="E13" s="41"/>
      <c r="F13" s="41"/>
      <c r="G13" s="41"/>
      <c r="H13" s="41"/>
      <c r="I13" s="41"/>
      <c r="J13" s="41"/>
      <c r="K13" s="41"/>
      <c r="L13" s="10"/>
      <c r="M13" s="55">
        <v>477596</v>
      </c>
      <c r="N13" s="56"/>
      <c r="O13" s="56"/>
      <c r="P13" s="56"/>
      <c r="Q13" s="56"/>
      <c r="R13" s="56"/>
      <c r="S13" s="56"/>
      <c r="T13" s="56"/>
      <c r="U13" s="57">
        <v>6.9</v>
      </c>
      <c r="V13" s="58"/>
      <c r="W13" s="58"/>
      <c r="X13" s="59"/>
      <c r="Y13" s="55">
        <v>488205</v>
      </c>
      <c r="Z13" s="56"/>
      <c r="AA13" s="56"/>
      <c r="AB13" s="56"/>
      <c r="AC13" s="56"/>
      <c r="AD13" s="56"/>
      <c r="AE13" s="56"/>
      <c r="AF13" s="56"/>
      <c r="AG13" s="57">
        <v>6.9</v>
      </c>
      <c r="AH13" s="58"/>
      <c r="AI13" s="58"/>
      <c r="AJ13" s="59"/>
      <c r="AK13" s="55">
        <v>547621</v>
      </c>
      <c r="AL13" s="56"/>
      <c r="AM13" s="56"/>
      <c r="AN13" s="56"/>
      <c r="AO13" s="56"/>
      <c r="AP13" s="56"/>
      <c r="AQ13" s="56"/>
      <c r="AR13" s="56"/>
      <c r="AS13" s="57">
        <v>7.59</v>
      </c>
      <c r="AT13" s="58"/>
      <c r="AU13" s="58"/>
      <c r="AV13" s="59"/>
      <c r="AW13" s="55">
        <v>538688</v>
      </c>
      <c r="AX13" s="56"/>
      <c r="AY13" s="56"/>
      <c r="AZ13" s="56"/>
      <c r="BA13" s="56"/>
      <c r="BB13" s="56"/>
      <c r="BC13" s="56"/>
      <c r="BD13" s="56"/>
      <c r="BE13" s="79">
        <f>AW13/AW7*100</f>
        <v>7.207738556774415</v>
      </c>
      <c r="BF13" s="80"/>
      <c r="BG13" s="80"/>
      <c r="BH13" s="81"/>
      <c r="BI13" s="55">
        <v>533641</v>
      </c>
      <c r="BJ13" s="56"/>
      <c r="BK13" s="56"/>
      <c r="BL13" s="56"/>
      <c r="BM13" s="56"/>
      <c r="BN13" s="56"/>
      <c r="BO13" s="56"/>
      <c r="BP13" s="56"/>
      <c r="BQ13" s="79">
        <f>BI13/BI7*100</f>
        <v>7.0394463642258973</v>
      </c>
      <c r="BR13" s="80"/>
      <c r="BS13" s="80"/>
      <c r="BT13" s="81"/>
    </row>
    <row r="14" spans="1:72" s="24" customFormat="1" ht="20.100000000000001" customHeight="1">
      <c r="A14" s="8"/>
      <c r="B14" s="41" t="s">
        <v>13</v>
      </c>
      <c r="C14" s="41"/>
      <c r="D14" s="41"/>
      <c r="E14" s="41"/>
      <c r="F14" s="41"/>
      <c r="G14" s="41"/>
      <c r="H14" s="41"/>
      <c r="I14" s="41"/>
      <c r="J14" s="41"/>
      <c r="K14" s="41"/>
      <c r="L14" s="10"/>
      <c r="M14" s="74" t="s">
        <v>0</v>
      </c>
      <c r="N14" s="75"/>
      <c r="O14" s="75"/>
      <c r="P14" s="75"/>
      <c r="Q14" s="75"/>
      <c r="R14" s="75"/>
      <c r="S14" s="75"/>
      <c r="T14" s="75"/>
      <c r="U14" s="76" t="s">
        <v>0</v>
      </c>
      <c r="V14" s="77"/>
      <c r="W14" s="77"/>
      <c r="X14" s="78"/>
      <c r="Y14" s="74" t="s">
        <v>0</v>
      </c>
      <c r="Z14" s="75"/>
      <c r="AA14" s="75"/>
      <c r="AB14" s="75"/>
      <c r="AC14" s="75"/>
      <c r="AD14" s="75"/>
      <c r="AE14" s="75"/>
      <c r="AF14" s="75"/>
      <c r="AG14" s="76" t="s">
        <v>0</v>
      </c>
      <c r="AH14" s="77"/>
      <c r="AI14" s="77"/>
      <c r="AJ14" s="78"/>
      <c r="AK14" s="74" t="s">
        <v>0</v>
      </c>
      <c r="AL14" s="75"/>
      <c r="AM14" s="75"/>
      <c r="AN14" s="75"/>
      <c r="AO14" s="75"/>
      <c r="AP14" s="75"/>
      <c r="AQ14" s="75"/>
      <c r="AR14" s="75"/>
      <c r="AS14" s="76" t="s">
        <v>0</v>
      </c>
      <c r="AT14" s="77"/>
      <c r="AU14" s="77"/>
      <c r="AV14" s="78"/>
      <c r="AW14" s="74" t="s">
        <v>0</v>
      </c>
      <c r="AX14" s="75"/>
      <c r="AY14" s="75"/>
      <c r="AZ14" s="75"/>
      <c r="BA14" s="75"/>
      <c r="BB14" s="75"/>
      <c r="BC14" s="75"/>
      <c r="BD14" s="75"/>
      <c r="BE14" s="76" t="s">
        <v>0</v>
      </c>
      <c r="BF14" s="77"/>
      <c r="BG14" s="77"/>
      <c r="BH14" s="78"/>
      <c r="BI14" s="74" t="s">
        <v>25</v>
      </c>
      <c r="BJ14" s="75"/>
      <c r="BK14" s="75"/>
      <c r="BL14" s="75"/>
      <c r="BM14" s="75"/>
      <c r="BN14" s="75"/>
      <c r="BO14" s="75"/>
      <c r="BP14" s="75"/>
      <c r="BQ14" s="68" t="s">
        <v>25</v>
      </c>
      <c r="BR14" s="69"/>
      <c r="BS14" s="69"/>
      <c r="BT14" s="70"/>
    </row>
    <row r="15" spans="1:72" s="24" customFormat="1" ht="20.100000000000001" customHeight="1">
      <c r="A15" s="8"/>
      <c r="B15" s="93" t="s">
        <v>14</v>
      </c>
      <c r="C15" s="93"/>
      <c r="D15" s="93"/>
      <c r="E15" s="93"/>
      <c r="F15" s="93"/>
      <c r="G15" s="93"/>
      <c r="H15" s="93"/>
      <c r="I15" s="93"/>
      <c r="J15" s="93"/>
      <c r="K15" s="93"/>
      <c r="L15" s="31"/>
      <c r="M15" s="55"/>
      <c r="N15" s="56"/>
      <c r="O15" s="56"/>
      <c r="P15" s="56"/>
      <c r="Q15" s="56"/>
      <c r="R15" s="56"/>
      <c r="S15" s="56"/>
      <c r="T15" s="56"/>
      <c r="U15" s="57"/>
      <c r="V15" s="58"/>
      <c r="W15" s="58"/>
      <c r="X15" s="59"/>
      <c r="Y15" s="55"/>
      <c r="Z15" s="56"/>
      <c r="AA15" s="56"/>
      <c r="AB15" s="56"/>
      <c r="AC15" s="56"/>
      <c r="AD15" s="56"/>
      <c r="AE15" s="56"/>
      <c r="AF15" s="56"/>
      <c r="AG15" s="57"/>
      <c r="AH15" s="58"/>
      <c r="AI15" s="58"/>
      <c r="AJ15" s="59"/>
      <c r="AK15" s="55"/>
      <c r="AL15" s="56"/>
      <c r="AM15" s="56"/>
      <c r="AN15" s="56"/>
      <c r="AO15" s="56"/>
      <c r="AP15" s="56"/>
      <c r="AQ15" s="56"/>
      <c r="AR15" s="56"/>
      <c r="AS15" s="57"/>
      <c r="AT15" s="58"/>
      <c r="AU15" s="58"/>
      <c r="AV15" s="59"/>
      <c r="AW15" s="55"/>
      <c r="AX15" s="56"/>
      <c r="AY15" s="56"/>
      <c r="AZ15" s="56"/>
      <c r="BA15" s="56"/>
      <c r="BB15" s="56"/>
      <c r="BC15" s="56"/>
      <c r="BD15" s="56"/>
      <c r="BE15" s="71"/>
      <c r="BF15" s="72"/>
      <c r="BG15" s="72"/>
      <c r="BH15" s="73"/>
      <c r="BI15" s="55"/>
      <c r="BJ15" s="56"/>
      <c r="BK15" s="56"/>
      <c r="BL15" s="56"/>
      <c r="BM15" s="56"/>
      <c r="BN15" s="56"/>
      <c r="BO15" s="56"/>
      <c r="BP15" s="56"/>
      <c r="BQ15" s="71"/>
      <c r="BR15" s="72"/>
      <c r="BS15" s="72"/>
      <c r="BT15" s="73"/>
    </row>
    <row r="16" spans="1:72" s="24" customFormat="1" ht="20.100000000000001" customHeight="1">
      <c r="A16" s="20"/>
      <c r="B16" s="42" t="s">
        <v>15</v>
      </c>
      <c r="C16" s="42"/>
      <c r="D16" s="42"/>
      <c r="E16" s="42"/>
      <c r="F16" s="42"/>
      <c r="G16" s="42"/>
      <c r="H16" s="42"/>
      <c r="I16" s="42"/>
      <c r="J16" s="42"/>
      <c r="K16" s="42"/>
      <c r="L16" s="10"/>
      <c r="M16" s="60">
        <v>331211</v>
      </c>
      <c r="N16" s="61"/>
      <c r="O16" s="61"/>
      <c r="P16" s="61"/>
      <c r="Q16" s="61"/>
      <c r="R16" s="61"/>
      <c r="S16" s="61"/>
      <c r="T16" s="61"/>
      <c r="U16" s="62">
        <v>4.8</v>
      </c>
      <c r="V16" s="63"/>
      <c r="W16" s="63"/>
      <c r="X16" s="64"/>
      <c r="Y16" s="60">
        <v>324900</v>
      </c>
      <c r="Z16" s="61"/>
      <c r="AA16" s="61"/>
      <c r="AB16" s="61"/>
      <c r="AC16" s="61"/>
      <c r="AD16" s="61"/>
      <c r="AE16" s="61"/>
      <c r="AF16" s="61"/>
      <c r="AG16" s="62">
        <v>4.5999999999999996</v>
      </c>
      <c r="AH16" s="63"/>
      <c r="AI16" s="63"/>
      <c r="AJ16" s="64"/>
      <c r="AK16" s="60">
        <v>329199</v>
      </c>
      <c r="AL16" s="61"/>
      <c r="AM16" s="61"/>
      <c r="AN16" s="61"/>
      <c r="AO16" s="61"/>
      <c r="AP16" s="61"/>
      <c r="AQ16" s="61"/>
      <c r="AR16" s="61"/>
      <c r="AS16" s="62">
        <v>4.5599999999999996</v>
      </c>
      <c r="AT16" s="63"/>
      <c r="AU16" s="63"/>
      <c r="AV16" s="64"/>
      <c r="AW16" s="60">
        <v>335625</v>
      </c>
      <c r="AX16" s="61"/>
      <c r="AY16" s="61"/>
      <c r="AZ16" s="61"/>
      <c r="BA16" s="61"/>
      <c r="BB16" s="61"/>
      <c r="BC16" s="61"/>
      <c r="BD16" s="61"/>
      <c r="BE16" s="65">
        <f>AW16/AW7*100</f>
        <v>4.4907205156183414</v>
      </c>
      <c r="BF16" s="66"/>
      <c r="BG16" s="66"/>
      <c r="BH16" s="67"/>
      <c r="BI16" s="60">
        <v>337762</v>
      </c>
      <c r="BJ16" s="61"/>
      <c r="BK16" s="61"/>
      <c r="BL16" s="61"/>
      <c r="BM16" s="61"/>
      <c r="BN16" s="61"/>
      <c r="BO16" s="61"/>
      <c r="BP16" s="61"/>
      <c r="BQ16" s="65">
        <f>BI16/BI7*100</f>
        <v>4.4555374921973154</v>
      </c>
      <c r="BR16" s="66"/>
      <c r="BS16" s="66"/>
      <c r="BT16" s="67"/>
    </row>
    <row r="17" spans="1:72" s="24" customFormat="1" ht="20.100000000000001" customHeight="1">
      <c r="A17" s="32"/>
      <c r="B17" s="91" t="s">
        <v>16</v>
      </c>
      <c r="C17" s="91"/>
      <c r="D17" s="91"/>
      <c r="E17" s="91"/>
      <c r="F17" s="91"/>
      <c r="G17" s="91"/>
      <c r="H17" s="91"/>
      <c r="I17" s="91"/>
      <c r="J17" s="91"/>
      <c r="K17" s="91"/>
      <c r="L17" s="33"/>
      <c r="M17" s="52">
        <v>94.1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52">
        <v>94.1</v>
      </c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  <c r="AK17" s="52">
        <v>95</v>
      </c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4"/>
      <c r="AW17" s="52">
        <v>95.9</v>
      </c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4"/>
      <c r="BI17" s="52">
        <v>96.6</v>
      </c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4"/>
    </row>
    <row r="18" spans="1:72" s="24" customFormat="1" ht="20.100000000000001" customHeight="1">
      <c r="A18" s="8"/>
      <c r="B18" s="92" t="s">
        <v>17</v>
      </c>
      <c r="C18" s="92"/>
      <c r="D18" s="92"/>
      <c r="E18" s="9"/>
      <c r="F18" s="92" t="s">
        <v>18</v>
      </c>
      <c r="G18" s="92"/>
      <c r="H18" s="92"/>
      <c r="I18" s="92"/>
      <c r="J18" s="92"/>
      <c r="K18" s="92"/>
      <c r="L18" s="9"/>
      <c r="M18" s="87">
        <v>334268</v>
      </c>
      <c r="N18" s="88"/>
      <c r="O18" s="88"/>
      <c r="P18" s="88"/>
      <c r="Q18" s="88"/>
      <c r="R18" s="88"/>
      <c r="S18" s="88"/>
      <c r="T18" s="88"/>
      <c r="U18" s="34" t="s">
        <v>23</v>
      </c>
      <c r="V18" s="34"/>
      <c r="W18" s="34"/>
      <c r="X18" s="35"/>
      <c r="Y18" s="87">
        <f>Y7*1000/21601</f>
        <v>327911.20781445305</v>
      </c>
      <c r="Z18" s="88"/>
      <c r="AA18" s="88"/>
      <c r="AB18" s="88"/>
      <c r="AC18" s="88"/>
      <c r="AD18" s="88"/>
      <c r="AE18" s="88"/>
      <c r="AF18" s="88"/>
      <c r="AG18" s="34" t="s">
        <v>23</v>
      </c>
      <c r="AH18" s="34"/>
      <c r="AI18" s="34"/>
      <c r="AJ18" s="35"/>
      <c r="AK18" s="87">
        <f>AK7*1000/22071</f>
        <v>326937.74636400706</v>
      </c>
      <c r="AL18" s="88"/>
      <c r="AM18" s="88"/>
      <c r="AN18" s="88"/>
      <c r="AO18" s="88"/>
      <c r="AP18" s="88"/>
      <c r="AQ18" s="88"/>
      <c r="AR18" s="88"/>
      <c r="AS18" s="34" t="s">
        <v>23</v>
      </c>
      <c r="AT18" s="34"/>
      <c r="AU18" s="34"/>
      <c r="AV18" s="35"/>
      <c r="AW18" s="87">
        <f>AW7*1000/22391</f>
        <v>333783.43977490958</v>
      </c>
      <c r="AX18" s="88"/>
      <c r="AY18" s="88"/>
      <c r="AZ18" s="88"/>
      <c r="BA18" s="88"/>
      <c r="BB18" s="88"/>
      <c r="BC18" s="88"/>
      <c r="BD18" s="88"/>
      <c r="BE18" s="34" t="s">
        <v>23</v>
      </c>
      <c r="BF18" s="34"/>
      <c r="BG18" s="34"/>
      <c r="BH18" s="35"/>
      <c r="BI18" s="87">
        <f>BI7*1000/22565</f>
        <v>335950.54287613562</v>
      </c>
      <c r="BJ18" s="88"/>
      <c r="BK18" s="88"/>
      <c r="BL18" s="88"/>
      <c r="BM18" s="88"/>
      <c r="BN18" s="88"/>
      <c r="BO18" s="88"/>
      <c r="BP18" s="88"/>
      <c r="BQ18" s="34" t="s">
        <v>23</v>
      </c>
      <c r="BR18" s="34"/>
      <c r="BS18" s="34"/>
      <c r="BT18" s="35"/>
    </row>
    <row r="19" spans="1:72" s="24" customFormat="1" ht="20.100000000000001" customHeight="1">
      <c r="A19" s="20"/>
      <c r="B19" s="42"/>
      <c r="C19" s="42"/>
      <c r="D19" s="42"/>
      <c r="E19" s="12"/>
      <c r="F19" s="42" t="s">
        <v>19</v>
      </c>
      <c r="G19" s="42"/>
      <c r="H19" s="42"/>
      <c r="I19" s="42"/>
      <c r="J19" s="42"/>
      <c r="K19" s="42"/>
      <c r="L19" s="12"/>
      <c r="M19" s="89">
        <v>142034</v>
      </c>
      <c r="N19" s="90"/>
      <c r="O19" s="90"/>
      <c r="P19" s="90"/>
      <c r="Q19" s="90"/>
      <c r="R19" s="90"/>
      <c r="S19" s="90"/>
      <c r="T19" s="90"/>
      <c r="U19" s="36" t="s">
        <v>23</v>
      </c>
      <c r="V19" s="36"/>
      <c r="W19" s="36"/>
      <c r="X19" s="37"/>
      <c r="Y19" s="89">
        <f>Y7*1000/49710</f>
        <v>142490.64574532286</v>
      </c>
      <c r="Z19" s="90"/>
      <c r="AA19" s="90"/>
      <c r="AB19" s="90"/>
      <c r="AC19" s="90"/>
      <c r="AD19" s="90"/>
      <c r="AE19" s="90"/>
      <c r="AF19" s="90"/>
      <c r="AG19" s="36" t="s">
        <v>23</v>
      </c>
      <c r="AH19" s="36"/>
      <c r="AI19" s="36"/>
      <c r="AJ19" s="37"/>
      <c r="AK19" s="89">
        <f>AK7*1000/50539</f>
        <v>142777.71621915748</v>
      </c>
      <c r="AL19" s="90"/>
      <c r="AM19" s="90"/>
      <c r="AN19" s="90"/>
      <c r="AO19" s="90"/>
      <c r="AP19" s="90"/>
      <c r="AQ19" s="90"/>
      <c r="AR19" s="90"/>
      <c r="AS19" s="36" t="s">
        <v>23</v>
      </c>
      <c r="AT19" s="36"/>
      <c r="AU19" s="36"/>
      <c r="AV19" s="37"/>
      <c r="AW19" s="89">
        <f>AW7*1000/51155</f>
        <v>146099.99022578439</v>
      </c>
      <c r="AX19" s="90"/>
      <c r="AY19" s="90"/>
      <c r="AZ19" s="90"/>
      <c r="BA19" s="90"/>
      <c r="BB19" s="90"/>
      <c r="BC19" s="90"/>
      <c r="BD19" s="90"/>
      <c r="BE19" s="36" t="s">
        <v>23</v>
      </c>
      <c r="BF19" s="36"/>
      <c r="BG19" s="36"/>
      <c r="BH19" s="37"/>
      <c r="BI19" s="89">
        <f>BI7*1000/51364</f>
        <v>147588.27194143759</v>
      </c>
      <c r="BJ19" s="90"/>
      <c r="BK19" s="90"/>
      <c r="BL19" s="90"/>
      <c r="BM19" s="90"/>
      <c r="BN19" s="90"/>
      <c r="BO19" s="90"/>
      <c r="BP19" s="90"/>
      <c r="BQ19" s="36" t="s">
        <v>23</v>
      </c>
      <c r="BR19" s="36"/>
      <c r="BS19" s="36"/>
      <c r="BT19" s="37"/>
    </row>
    <row r="20" spans="1:72" s="24" customFormat="1" ht="10.5">
      <c r="A20" s="17" t="s">
        <v>21</v>
      </c>
      <c r="B20" s="6"/>
      <c r="C20" s="6"/>
      <c r="D20" s="6"/>
      <c r="E20" s="6"/>
      <c r="F20" s="9"/>
      <c r="G20" s="9"/>
      <c r="H20" s="9"/>
      <c r="I20" s="9"/>
      <c r="J20" s="9"/>
      <c r="K20" s="9"/>
      <c r="L20" s="9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</row>
    <row r="21" spans="1:72" s="25" customFormat="1" ht="11.25" customHeight="1">
      <c r="A21" s="25" t="s">
        <v>26</v>
      </c>
      <c r="F21" s="28"/>
      <c r="G21" s="28"/>
      <c r="H21" s="28"/>
      <c r="I21" s="28"/>
      <c r="J21" s="28"/>
      <c r="K21" s="28"/>
      <c r="L21" s="28"/>
      <c r="M21" s="28"/>
      <c r="N21" s="13"/>
      <c r="O21" s="13"/>
      <c r="P21" s="13"/>
      <c r="Q21" s="13"/>
      <c r="R21" s="13"/>
      <c r="S21" s="13"/>
      <c r="T21" s="13"/>
      <c r="U21" s="13"/>
      <c r="V21" s="13"/>
    </row>
    <row r="22" spans="1:72" ht="25.5" customHeight="1"/>
  </sheetData>
  <mergeCells count="146">
    <mergeCell ref="B5:K6"/>
    <mergeCell ref="B7:K7"/>
    <mergeCell ref="AS7:AV7"/>
    <mergeCell ref="AW7:BD7"/>
    <mergeCell ref="BE7:BH7"/>
    <mergeCell ref="BI7:BP7"/>
    <mergeCell ref="M5:X5"/>
    <mergeCell ref="Y5:AJ5"/>
    <mergeCell ref="AK5:AV5"/>
    <mergeCell ref="AW5:BH5"/>
    <mergeCell ref="B8:K8"/>
    <mergeCell ref="B9:D10"/>
    <mergeCell ref="F9:K9"/>
    <mergeCell ref="F10:K10"/>
    <mergeCell ref="B11:K11"/>
    <mergeCell ref="B12:K12"/>
    <mergeCell ref="B13:K13"/>
    <mergeCell ref="B14:K14"/>
    <mergeCell ref="B15:K15"/>
    <mergeCell ref="B16:K16"/>
    <mergeCell ref="BQ16:BT16"/>
    <mergeCell ref="B17:K17"/>
    <mergeCell ref="AW13:BD13"/>
    <mergeCell ref="BE13:BH13"/>
    <mergeCell ref="BI13:BP13"/>
    <mergeCell ref="BQ13:BT13"/>
    <mergeCell ref="B18:D19"/>
    <mergeCell ref="F18:K18"/>
    <mergeCell ref="F19:K19"/>
    <mergeCell ref="M13:T13"/>
    <mergeCell ref="U13:X13"/>
    <mergeCell ref="Y13:AF13"/>
    <mergeCell ref="AG13:AJ13"/>
    <mergeCell ref="AK13:AR13"/>
    <mergeCell ref="AS13:AV13"/>
    <mergeCell ref="M14:T14"/>
    <mergeCell ref="U14:X14"/>
    <mergeCell ref="Y14:AF14"/>
    <mergeCell ref="AG14:AJ14"/>
    <mergeCell ref="AK14:AR14"/>
    <mergeCell ref="AS14:AV14"/>
    <mergeCell ref="M15:T15"/>
    <mergeCell ref="U15:X15"/>
    <mergeCell ref="M18:T18"/>
    <mergeCell ref="Y18:AF18"/>
    <mergeCell ref="AK18:AR18"/>
    <mergeCell ref="AW18:BD18"/>
    <mergeCell ref="BI18:BP18"/>
    <mergeCell ref="BI19:BP19"/>
    <mergeCell ref="M19:T19"/>
    <mergeCell ref="Y19:AF19"/>
    <mergeCell ref="AK19:AR19"/>
    <mergeCell ref="AW19:BD19"/>
    <mergeCell ref="BI5:BT5"/>
    <mergeCell ref="M6:T6"/>
    <mergeCell ref="U6:X6"/>
    <mergeCell ref="Y6:AF6"/>
    <mergeCell ref="AG6:AJ6"/>
    <mergeCell ref="AK6:AR6"/>
    <mergeCell ref="AS6:AV6"/>
    <mergeCell ref="AW6:BD6"/>
    <mergeCell ref="BE6:BH6"/>
    <mergeCell ref="BI6:BP6"/>
    <mergeCell ref="BQ6:BT6"/>
    <mergeCell ref="M7:T7"/>
    <mergeCell ref="U7:X7"/>
    <mergeCell ref="Y7:AF7"/>
    <mergeCell ref="AG7:AJ7"/>
    <mergeCell ref="AK7:AR7"/>
    <mergeCell ref="BQ7:BT7"/>
    <mergeCell ref="M8:T8"/>
    <mergeCell ref="U8:X8"/>
    <mergeCell ref="Y8:AF8"/>
    <mergeCell ref="AG8:AJ8"/>
    <mergeCell ref="AK8:AR8"/>
    <mergeCell ref="AS8:AV8"/>
    <mergeCell ref="AW8:BD8"/>
    <mergeCell ref="BE8:BH8"/>
    <mergeCell ref="BI8:BP8"/>
    <mergeCell ref="BQ8:BT8"/>
    <mergeCell ref="BQ9:BT9"/>
    <mergeCell ref="M10:T10"/>
    <mergeCell ref="U10:X10"/>
    <mergeCell ref="Y10:AF10"/>
    <mergeCell ref="AG10:AJ10"/>
    <mergeCell ref="AK10:AR10"/>
    <mergeCell ref="AS10:AV10"/>
    <mergeCell ref="AW10:BD10"/>
    <mergeCell ref="BE10:BH10"/>
    <mergeCell ref="BI10:BP10"/>
    <mergeCell ref="BQ10:BT10"/>
    <mergeCell ref="M9:T9"/>
    <mergeCell ref="U9:X9"/>
    <mergeCell ref="Y9:AF9"/>
    <mergeCell ref="AG9:AJ9"/>
    <mergeCell ref="AK9:AR9"/>
    <mergeCell ref="AS9:AV9"/>
    <mergeCell ref="AW9:BD9"/>
    <mergeCell ref="BE9:BH9"/>
    <mergeCell ref="BI9:BP9"/>
    <mergeCell ref="M11:T11"/>
    <mergeCell ref="U11:X11"/>
    <mergeCell ref="Y11:AF11"/>
    <mergeCell ref="AG11:AJ11"/>
    <mergeCell ref="AK11:AR11"/>
    <mergeCell ref="AS11:AV11"/>
    <mergeCell ref="AW11:BD11"/>
    <mergeCell ref="BE11:BH11"/>
    <mergeCell ref="BI11:BP11"/>
    <mergeCell ref="M12:T12"/>
    <mergeCell ref="U12:X12"/>
    <mergeCell ref="Y12:AF12"/>
    <mergeCell ref="AG12:AJ12"/>
    <mergeCell ref="AK12:AR12"/>
    <mergeCell ref="AS12:AV12"/>
    <mergeCell ref="AW12:BD12"/>
    <mergeCell ref="BE12:BH12"/>
    <mergeCell ref="BI12:BP12"/>
    <mergeCell ref="BQ14:BT14"/>
    <mergeCell ref="AW15:BD15"/>
    <mergeCell ref="BE15:BH15"/>
    <mergeCell ref="BI15:BP15"/>
    <mergeCell ref="AW14:BD14"/>
    <mergeCell ref="BE14:BH14"/>
    <mergeCell ref="BI14:BP14"/>
    <mergeCell ref="BQ15:BT15"/>
    <mergeCell ref="BQ11:BT11"/>
    <mergeCell ref="BQ12:BT12"/>
    <mergeCell ref="M17:X17"/>
    <mergeCell ref="Y17:AJ17"/>
    <mergeCell ref="AK17:AV17"/>
    <mergeCell ref="AW17:BH17"/>
    <mergeCell ref="Y15:AF15"/>
    <mergeCell ref="AG15:AJ15"/>
    <mergeCell ref="AK15:AR15"/>
    <mergeCell ref="AS15:AV15"/>
    <mergeCell ref="BI17:BT17"/>
    <mergeCell ref="M16:T16"/>
    <mergeCell ref="U16:X16"/>
    <mergeCell ref="Y16:AF16"/>
    <mergeCell ref="AG16:AJ16"/>
    <mergeCell ref="AK16:AR16"/>
    <mergeCell ref="AS16:AV16"/>
    <mergeCell ref="AW16:BD16"/>
    <mergeCell ref="BE16:BH16"/>
    <mergeCell ref="BI16:BP1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scale="95" firstPageNumber="170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170-171</vt:lpstr>
      <vt:lpstr>'170-171'!Print_Area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2017-05-22T00:56:23Z</dcterms:modified>
</cp:coreProperties>
</file>