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32-33" sheetId="30" r:id="rId1"/>
  </sheets>
  <calcPr calcId="145621"/>
</workbook>
</file>

<file path=xl/calcChain.xml><?xml version="1.0" encoding="utf-8"?>
<calcChain xmlns="http://schemas.openxmlformats.org/spreadsheetml/2006/main">
  <c r="H30" i="30" l="1"/>
  <c r="E30" i="30"/>
  <c r="H29" i="30"/>
  <c r="E29" i="30"/>
  <c r="H28" i="30"/>
  <c r="E28" i="30"/>
  <c r="H27" i="30"/>
  <c r="E27" i="30"/>
  <c r="H26" i="30"/>
  <c r="E26" i="30"/>
  <c r="H25" i="30"/>
  <c r="E25" i="30"/>
  <c r="H24" i="30"/>
  <c r="E24" i="30"/>
  <c r="H23" i="30"/>
  <c r="E23" i="30"/>
  <c r="H22" i="30"/>
  <c r="E22" i="30"/>
  <c r="H21" i="30"/>
  <c r="E21" i="30"/>
  <c r="H20" i="30"/>
  <c r="E20" i="30"/>
  <c r="H19" i="30"/>
  <c r="E19" i="30"/>
  <c r="H18" i="30"/>
  <c r="E18" i="30"/>
  <c r="H17" i="30"/>
  <c r="E17" i="30"/>
  <c r="H16" i="30"/>
  <c r="E16" i="30"/>
  <c r="J15" i="30"/>
  <c r="I15" i="30"/>
  <c r="G15" i="30"/>
  <c r="G7" i="30" s="1"/>
  <c r="F15" i="30"/>
  <c r="H14" i="30"/>
  <c r="E14" i="30"/>
  <c r="H13" i="30"/>
  <c r="E13" i="30"/>
  <c r="H12" i="30"/>
  <c r="E12" i="30"/>
  <c r="J11" i="30"/>
  <c r="H11" i="30" s="1"/>
  <c r="I11" i="30"/>
  <c r="G11" i="30"/>
  <c r="F11" i="30"/>
  <c r="E11" i="30" s="1"/>
  <c r="H10" i="30"/>
  <c r="E10" i="30"/>
  <c r="H9" i="30"/>
  <c r="E9" i="30"/>
  <c r="J8" i="30"/>
  <c r="J7" i="30" s="1"/>
  <c r="I8" i="30"/>
  <c r="H8" i="30" s="1"/>
  <c r="G8" i="30"/>
  <c r="F8" i="30"/>
  <c r="E8" i="30"/>
  <c r="I7" i="30" l="1"/>
  <c r="H7" i="30" s="1"/>
  <c r="H15" i="30"/>
  <c r="E15" i="30"/>
  <c r="F7" i="30"/>
  <c r="E7" i="30" s="1"/>
  <c r="K15" i="30" s="1"/>
  <c r="L28" i="30" l="1"/>
  <c r="L7" i="30"/>
  <c r="L18" i="30"/>
  <c r="L11" i="30"/>
  <c r="L25" i="30"/>
  <c r="L14" i="30"/>
  <c r="L24" i="30"/>
  <c r="L13" i="30"/>
  <c r="L16" i="30"/>
  <c r="L12" i="30"/>
  <c r="L29" i="30"/>
  <c r="L8" i="30"/>
  <c r="L22" i="30"/>
  <c r="L9" i="30"/>
  <c r="L21" i="30"/>
  <c r="L23" i="30"/>
  <c r="L30" i="30"/>
  <c r="L26" i="30"/>
  <c r="L15" i="30"/>
  <c r="L27" i="30"/>
  <c r="L17" i="30"/>
  <c r="L10" i="30"/>
  <c r="L20" i="30"/>
  <c r="L19" i="30"/>
  <c r="K23" i="30"/>
  <c r="K25" i="30"/>
  <c r="K12" i="30"/>
  <c r="K24" i="30"/>
  <c r="K22" i="30"/>
  <c r="K9" i="30"/>
  <c r="K16" i="30"/>
  <c r="K21" i="30"/>
  <c r="K10" i="30"/>
  <c r="K11" i="30"/>
  <c r="K30" i="30"/>
  <c r="K7" i="30"/>
  <c r="K29" i="30"/>
  <c r="K20" i="30"/>
  <c r="K13" i="30"/>
  <c r="K26" i="30"/>
  <c r="K14" i="30"/>
  <c r="K17" i="30"/>
  <c r="K18" i="30"/>
  <c r="K8" i="30"/>
  <c r="K28" i="30"/>
  <c r="K19" i="30"/>
  <c r="K27" i="30"/>
</calcChain>
</file>

<file path=xl/sharedStrings.xml><?xml version="1.0" encoding="utf-8"?>
<sst xmlns="http://schemas.openxmlformats.org/spreadsheetml/2006/main" count="45" uniqueCount="40">
  <si>
    <t>総　　数</t>
  </si>
  <si>
    <t>産　　業</t>
    <rPh sb="0" eb="1">
      <t>サン</t>
    </rPh>
    <rPh sb="3" eb="4">
      <t>ギョウ</t>
    </rPh>
    <phoneticPr fontId="1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</si>
  <si>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</si>
  <si>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</si>
  <si>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</si>
  <si>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平成22年</t>
    <rPh sb="0" eb="2">
      <t>ヘイセイ</t>
    </rPh>
    <rPh sb="4" eb="5">
      <t>ネン</t>
    </rPh>
    <phoneticPr fontId="1"/>
  </si>
  <si>
    <t>国勢調査</t>
    <rPh sb="0" eb="2">
      <t>コクセイ</t>
    </rPh>
    <rPh sb="2" eb="4">
      <t>チョウサ</t>
    </rPh>
    <phoneticPr fontId="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</si>
  <si>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</si>
  <si>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医療,福祉</t>
    <rPh sb="0" eb="2">
      <t>イリョウ</t>
    </rPh>
    <rPh sb="3" eb="5">
      <t>フクシ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</si>
  <si>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</si>
  <si>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</si>
  <si>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平成17年</t>
    <rPh sb="0" eb="2">
      <t>ヘイセイ</t>
    </rPh>
    <rPh sb="4" eb="5">
      <t>ネン</t>
    </rPh>
    <phoneticPr fontId="1"/>
  </si>
  <si>
    <t>－</t>
    <phoneticPr fontId="1"/>
  </si>
  <si>
    <t>構成比</t>
    <rPh sb="0" eb="3">
      <t>コウセイヒ</t>
    </rPh>
    <phoneticPr fontId="1"/>
  </si>
  <si>
    <t>資料:国勢調査</t>
    <rPh sb="0" eb="2">
      <t>シリョウ</t>
    </rPh>
    <rPh sb="3" eb="5">
      <t>コクセイ</t>
    </rPh>
    <rPh sb="5" eb="7">
      <t>チョウサ</t>
    </rPh>
    <phoneticPr fontId="1"/>
  </si>
  <si>
    <t>（７）産業（大分類）、男女別15歳以上就業者数</t>
    <rPh sb="3" eb="5">
      <t>サンギョウ</t>
    </rPh>
    <rPh sb="6" eb="9">
      <t>ダイブンルイ</t>
    </rPh>
    <rPh sb="11" eb="13">
      <t>ダンジョ</t>
    </rPh>
    <rPh sb="13" eb="14">
      <t>ベツ</t>
    </rPh>
    <rPh sb="16" eb="19">
      <t>サイイジョウ</t>
    </rPh>
    <rPh sb="19" eb="22">
      <t>シュウギョウシャ</t>
    </rPh>
    <rPh sb="22" eb="23">
      <t>スウ</t>
    </rPh>
    <phoneticPr fontId="1"/>
  </si>
  <si>
    <t>各年10月1日現在　単位：人、％</t>
    <rPh sb="10" eb="12">
      <t>タンイ</t>
    </rPh>
    <rPh sb="13" eb="14">
      <t>ニン</t>
    </rPh>
    <phoneticPr fontId="1"/>
  </si>
  <si>
    <t>平成
17年</t>
    <rPh sb="0" eb="2">
      <t>ヘイセイ</t>
    </rPh>
    <rPh sb="5" eb="6">
      <t>ネン</t>
    </rPh>
    <phoneticPr fontId="1"/>
  </si>
  <si>
    <t>22年</t>
    <rPh sb="2" eb="3">
      <t>ネン</t>
    </rPh>
    <phoneticPr fontId="1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</si>
  <si>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</si>
  <si>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農業,林業</t>
    <rPh sb="0" eb="1">
      <t>ノウ</t>
    </rPh>
    <rPh sb="1" eb="2">
      <t>ギョウ</t>
    </rPh>
    <rPh sb="3" eb="5">
      <t>リンギョウ</t>
    </rPh>
    <phoneticPr fontId="1"/>
  </si>
  <si>
    <t>漁業</t>
    <rPh sb="0" eb="1">
      <t>リョウ</t>
    </rPh>
    <rPh sb="1" eb="2">
      <t>ギョウ</t>
    </rPh>
    <phoneticPr fontId="1"/>
  </si>
  <si>
    <t>　－</t>
    <phoneticPr fontId="1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</si>
  <si>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</si>
  <si>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建設業</t>
    <rPh sb="0" eb="1">
      <t>ダテ</t>
    </rPh>
    <rPh sb="1" eb="2">
      <t>セツ</t>
    </rPh>
    <rPh sb="2" eb="3">
      <t>ギョウ</t>
    </rPh>
    <phoneticPr fontId="1"/>
  </si>
  <si>
    <t>製造業</t>
    <rPh sb="0" eb="1">
      <t>セイ</t>
    </rPh>
    <rPh sb="1" eb="2">
      <t>ヅクリ</t>
    </rPh>
    <rPh sb="2" eb="3">
      <t>ギョウ</t>
    </rPh>
    <phoneticPr fontId="1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</si>
  <si>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</si>
  <si>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</si>
  <si>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</si>
  <si>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</si>
  <si>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</si>
  <si>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複合サービス事業</t>
    <rPh sb="0" eb="2">
      <t>フクゴウ</t>
    </rPh>
    <rPh sb="6" eb="7">
      <t>ジ</t>
    </rPh>
    <rPh sb="7" eb="8">
      <t>ギョウ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</si>
  <si>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</si>
  <si>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r>
      <t>サービス業</t>
    </r>
    <r>
      <rPr>
        <sz val="6"/>
        <rFont val="ＭＳ Ｐ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1"/>
  </si>
  <si>
    <r>
      <rPr>
        <sz val="6"/>
        <rFont val="ＭＳ Ｐ明朝"/>
        <family val="1"/>
        <charset val="128"/>
      </rPr>
      <t>生活関連サービス業,</t>
    </r>
    <r>
      <rPr>
        <sz val="8"/>
        <rFont val="ＭＳ Ｐ明朝"/>
        <family val="1"/>
        <charset val="128"/>
      </rPr>
      <t xml:space="preserve">
娯楽業</t>
    </r>
    <rPh sb="0" eb="2">
      <t>セイカツ</t>
    </rPh>
    <rPh sb="2" eb="4">
      <t>カンレン</t>
    </rPh>
    <rPh sb="8" eb="9">
      <t>ギョウ</t>
    </rPh>
    <rPh sb="11" eb="14">
      <t>ゴラクギョウ</t>
    </rPh>
    <phoneticPr fontId="1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</si>
  <si>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</si>
  <si>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1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</si>
  <si>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1"/>
  </si>
  <si>
    <r>
      <t xml:space="preserve">公務
</t>
    </r>
    <r>
      <rPr>
        <sz val="5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1"/>
  </si>
  <si>
    <t>　（注）平成17年の数値は、産業分類改定（平成19年11月改定）後の組替集計結果を記載している。</t>
    <rPh sb="2" eb="3">
      <t>チュウ</t>
    </rPh>
    <rPh sb="4" eb="6">
      <t>ヘイセイ</t>
    </rPh>
    <rPh sb="8" eb="9">
      <t>ネン</t>
    </rPh>
    <rPh sb="10" eb="12">
      <t>スウチ</t>
    </rPh>
    <rPh sb="14" eb="16">
      <t>サンギョウ</t>
    </rPh>
    <rPh sb="16" eb="18">
      <t>ブンルイ</t>
    </rPh>
    <rPh sb="18" eb="20">
      <t>カイテイ</t>
    </rPh>
    <rPh sb="21" eb="23">
      <t>ヘイセイ</t>
    </rPh>
    <rPh sb="25" eb="26">
      <t>ネン</t>
    </rPh>
    <rPh sb="28" eb="29">
      <t>ガツ</t>
    </rPh>
    <rPh sb="29" eb="31">
      <t>カイテイ</t>
    </rPh>
    <rPh sb="32" eb="33">
      <t>ゴ</t>
    </rPh>
    <rPh sb="34" eb="35">
      <t>ク</t>
    </rPh>
    <rPh sb="35" eb="36">
      <t>カ</t>
    </rPh>
    <rPh sb="36" eb="38">
      <t>シュウケイ</t>
    </rPh>
    <rPh sb="38" eb="40">
      <t>ケッカ</t>
    </rPh>
    <rPh sb="41" eb="4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</si>
</sst>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_ "/>
  </numFmts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2" fillId="0" borderId="0"/>
  </cellStyleXfs>
  <cellXfs count="71">
    <xf numFmtId="0" fontId="0" fillId="0" borderId="0" xfId="0">
      <alignment vertical="center"/>
    </xf>
    <xf numFmtId="0" fontId="4" fillId="0" borderId="0" xfId="9" applyFont="1" applyFill="1" applyBorder="1" applyAlignment="1">
      <alignment vertical="center"/>
    </xf>
    <xf numFmtId="0" fontId="4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2" fillId="0" borderId="0" xfId="9" applyFont="1" applyAlignment="1">
      <alignment vertical="center"/>
    </xf>
    <xf numFmtId="0" fontId="4" fillId="0" borderId="0" xfId="9" applyFont="1" applyAlignment="1">
      <alignment horizontal="centerContinuous" vertical="center"/>
    </xf>
    <xf numFmtId="0" fontId="4" fillId="0" borderId="2" xfId="9" applyFont="1" applyBorder="1" applyAlignment="1">
      <alignment horizontal="right" vertical="center"/>
    </xf>
    <xf numFmtId="0" fontId="11" fillId="0" borderId="0" xfId="9" applyFont="1" applyFill="1" applyBorder="1" applyAlignment="1">
      <alignment vertical="center"/>
    </xf>
    <xf numFmtId="0" fontId="14" fillId="0" borderId="0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4" fillId="0" borderId="10" xfId="9" applyFont="1" applyFill="1" applyBorder="1" applyAlignment="1">
      <alignment vertical="center"/>
    </xf>
    <xf numFmtId="0" fontId="4" fillId="0" borderId="11" xfId="9" applyFont="1" applyFill="1" applyBorder="1" applyAlignment="1">
      <alignment vertical="center"/>
    </xf>
    <xf numFmtId="0" fontId="4" fillId="0" borderId="12" xfId="9" applyFont="1" applyFill="1" applyBorder="1" applyAlignment="1">
      <alignment horizontal="distributed" vertical="center"/>
    </xf>
    <xf numFmtId="0" fontId="4" fillId="0" borderId="5" xfId="9" applyFont="1" applyFill="1" applyBorder="1" applyAlignment="1">
      <alignment vertical="center"/>
    </xf>
    <xf numFmtId="0" fontId="4" fillId="0" borderId="7" xfId="9" applyFont="1" applyFill="1" applyBorder="1" applyAlignment="1">
      <alignment vertical="center"/>
    </xf>
    <xf numFmtId="0" fontId="4" fillId="0" borderId="8" xfId="9" applyFont="1" applyFill="1" applyBorder="1" applyAlignment="1">
      <alignment horizontal="distributed" vertical="center"/>
    </xf>
    <xf numFmtId="0" fontId="9" fillId="0" borderId="6" xfId="9" applyFont="1" applyFill="1" applyBorder="1" applyAlignment="1">
      <alignment horizontal="distributed" vertical="center" indent="1"/>
    </xf>
    <xf numFmtId="0" fontId="4" fillId="0" borderId="1" xfId="9" applyFont="1" applyFill="1" applyBorder="1" applyAlignment="1">
      <alignment vertical="center"/>
    </xf>
    <xf numFmtId="0" fontId="4" fillId="0" borderId="0" xfId="9" applyFont="1" applyFill="1" applyBorder="1" applyAlignment="1">
      <alignment horizontal="left" vertical="center"/>
    </xf>
    <xf numFmtId="0" fontId="4" fillId="0" borderId="6" xfId="9" applyFont="1" applyFill="1" applyBorder="1" applyAlignment="1">
      <alignment horizontal="distributed" vertical="center" indent="1"/>
    </xf>
    <xf numFmtId="0" fontId="4" fillId="0" borderId="6" xfId="9" applyFont="1" applyFill="1" applyBorder="1" applyAlignment="1">
      <alignment horizontal="distributed" vertical="center" indent="1" shrinkToFit="1"/>
    </xf>
    <xf numFmtId="0" fontId="12" fillId="0" borderId="5" xfId="9" applyFont="1" applyFill="1" applyBorder="1" applyAlignment="1">
      <alignment vertical="center"/>
    </xf>
    <xf numFmtId="0" fontId="9" fillId="0" borderId="8" xfId="9" applyFont="1" applyFill="1" applyBorder="1" applyAlignment="1">
      <alignment horizontal="distributed" vertical="center" indent="1"/>
    </xf>
    <xf numFmtId="0" fontId="14" fillId="0" borderId="0" xfId="9" applyFont="1" applyAlignment="1">
      <alignment vertical="center"/>
    </xf>
    <xf numFmtId="0" fontId="13" fillId="0" borderId="0" xfId="9" applyFont="1" applyFill="1" applyBorder="1" applyAlignment="1">
      <alignment horizontal="distributed" vertical="center"/>
    </xf>
    <xf numFmtId="0" fontId="11" fillId="0" borderId="0" xfId="9" applyFont="1" applyFill="1" applyBorder="1" applyAlignment="1">
      <alignment horizontal="distributed" vertical="center"/>
    </xf>
    <xf numFmtId="0" fontId="11" fillId="0" borderId="0" xfId="9" applyFont="1" applyFill="1" applyBorder="1" applyAlignment="1">
      <alignment horizontal="distributed" vertical="center" wrapText="1"/>
    </xf>
    <xf numFmtId="0" fontId="13" fillId="0" borderId="7" xfId="9" applyFont="1" applyFill="1" applyBorder="1" applyAlignment="1">
      <alignment horizontal="distributed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7" xfId="9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distributed" vertical="center" wrapText="1" shrinkToFit="1"/>
    </xf>
    <xf numFmtId="0" fontId="10" fillId="0" borderId="0" xfId="9" applyFont="1" applyAlignment="1">
      <alignment horizontal="centerContinuous" vertical="center"/>
    </xf>
    <xf numFmtId="0" fontId="4" fillId="0" borderId="2" xfId="9" applyFont="1" applyBorder="1" applyAlignment="1">
      <alignment vertical="center"/>
    </xf>
    <xf numFmtId="0" fontId="4" fillId="0" borderId="0" xfId="9" applyFont="1" applyBorder="1" applyAlignment="1">
      <alignment vertical="center"/>
    </xf>
    <xf numFmtId="0" fontId="13" fillId="0" borderId="4" xfId="4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0" fontId="15" fillId="0" borderId="1" xfId="9" applyFont="1" applyFill="1" applyBorder="1" applyAlignment="1">
      <alignment vertical="center"/>
    </xf>
    <xf numFmtId="0" fontId="14" fillId="0" borderId="0" xfId="9" applyFont="1" applyFill="1" applyBorder="1" applyAlignment="1">
      <alignment horizontal="distributed" vertical="center"/>
    </xf>
    <xf numFmtId="0" fontId="13" fillId="0" borderId="9" xfId="4" applyFont="1" applyFill="1" applyBorder="1" applyAlignment="1">
      <alignment vertical="center"/>
    </xf>
    <xf numFmtId="0" fontId="11" fillId="0" borderId="2" xfId="9" applyFont="1" applyBorder="1" applyAlignment="1">
      <alignment horizontal="right" vertical="center"/>
    </xf>
    <xf numFmtId="38" fontId="13" fillId="0" borderId="19" xfId="1" applyFont="1" applyBorder="1" applyAlignment="1">
      <alignment vertical="center"/>
    </xf>
    <xf numFmtId="38" fontId="13" fillId="0" borderId="20" xfId="1" applyFont="1" applyBorder="1" applyAlignment="1">
      <alignment vertical="center"/>
    </xf>
    <xf numFmtId="38" fontId="13" fillId="0" borderId="22" xfId="1" applyFont="1" applyBorder="1" applyAlignment="1">
      <alignment vertical="center"/>
    </xf>
    <xf numFmtId="38" fontId="13" fillId="0" borderId="21" xfId="1" applyFont="1" applyBorder="1" applyAlignment="1">
      <alignment vertical="center"/>
    </xf>
    <xf numFmtId="38" fontId="13" fillId="0" borderId="13" xfId="1" applyFont="1" applyBorder="1" applyAlignment="1">
      <alignment vertical="center"/>
    </xf>
    <xf numFmtId="38" fontId="13" fillId="0" borderId="23" xfId="1" applyFont="1" applyBorder="1" applyAlignment="1">
      <alignment vertical="center"/>
    </xf>
    <xf numFmtId="38" fontId="11" fillId="0" borderId="21" xfId="1" applyFont="1" applyBorder="1" applyAlignment="1">
      <alignment vertical="center"/>
    </xf>
    <xf numFmtId="38" fontId="11" fillId="0" borderId="13" xfId="1" applyFont="1" applyBorder="1" applyAlignment="1">
      <alignment vertical="center"/>
    </xf>
    <xf numFmtId="38" fontId="11" fillId="0" borderId="23" xfId="1" applyFont="1" applyBorder="1" applyAlignment="1">
      <alignment vertical="center"/>
    </xf>
    <xf numFmtId="38" fontId="13" fillId="0" borderId="17" xfId="1" applyFont="1" applyBorder="1" applyAlignment="1">
      <alignment vertical="center"/>
    </xf>
    <xf numFmtId="0" fontId="11" fillId="0" borderId="15" xfId="9" applyFont="1" applyFill="1" applyBorder="1" applyAlignment="1">
      <alignment horizontal="center" vertical="center"/>
    </xf>
    <xf numFmtId="0" fontId="11" fillId="0" borderId="24" xfId="9" applyFont="1" applyFill="1" applyBorder="1" applyAlignment="1">
      <alignment horizontal="center" vertical="center"/>
    </xf>
    <xf numFmtId="0" fontId="11" fillId="0" borderId="16" xfId="9" applyFont="1" applyFill="1" applyBorder="1" applyAlignment="1">
      <alignment horizontal="center" vertical="center"/>
    </xf>
    <xf numFmtId="38" fontId="11" fillId="0" borderId="23" xfId="1" applyFont="1" applyBorder="1" applyAlignment="1">
      <alignment horizontal="right" vertical="center"/>
    </xf>
    <xf numFmtId="38" fontId="13" fillId="0" borderId="14" xfId="1" applyFont="1" applyBorder="1" applyAlignment="1">
      <alignment vertical="center"/>
    </xf>
    <xf numFmtId="38" fontId="13" fillId="0" borderId="18" xfId="1" applyFont="1" applyBorder="1" applyAlignment="1">
      <alignment vertical="center"/>
    </xf>
    <xf numFmtId="0" fontId="11" fillId="0" borderId="15" xfId="9" applyFont="1" applyFill="1" applyBorder="1" applyAlignment="1">
      <alignment horizontal="center" vertical="center" wrapText="1"/>
    </xf>
    <xf numFmtId="187" fontId="13" fillId="0" borderId="19" xfId="1" applyNumberFormat="1" applyFont="1" applyBorder="1" applyAlignment="1">
      <alignment vertical="center"/>
    </xf>
    <xf numFmtId="187" fontId="13" fillId="0" borderId="22" xfId="1" applyNumberFormat="1" applyFont="1" applyBorder="1" applyAlignment="1">
      <alignment vertical="center"/>
    </xf>
    <xf numFmtId="187" fontId="13" fillId="0" borderId="21" xfId="1" applyNumberFormat="1" applyFont="1" applyBorder="1" applyAlignment="1">
      <alignment vertical="center"/>
    </xf>
    <xf numFmtId="187" fontId="13" fillId="0" borderId="23" xfId="1" applyNumberFormat="1" applyFont="1" applyBorder="1" applyAlignment="1">
      <alignment vertical="center"/>
    </xf>
    <xf numFmtId="187" fontId="11" fillId="0" borderId="21" xfId="1" applyNumberFormat="1" applyFont="1" applyBorder="1" applyAlignment="1">
      <alignment vertical="center"/>
    </xf>
    <xf numFmtId="187" fontId="11" fillId="0" borderId="23" xfId="1" applyNumberFormat="1" applyFont="1" applyBorder="1" applyAlignment="1">
      <alignment vertical="center"/>
    </xf>
    <xf numFmtId="187" fontId="13" fillId="0" borderId="17" xfId="1" applyNumberFormat="1" applyFont="1" applyBorder="1" applyAlignment="1">
      <alignment vertical="center"/>
    </xf>
    <xf numFmtId="187" fontId="13" fillId="0" borderId="18" xfId="1" applyNumberFormat="1" applyFont="1" applyBorder="1" applyAlignment="1">
      <alignment vertical="center"/>
    </xf>
    <xf numFmtId="0" fontId="13" fillId="0" borderId="3" xfId="4" applyFont="1" applyFill="1" applyBorder="1" applyAlignment="1">
      <alignment horizontal="distributed" vertical="center"/>
    </xf>
    <xf numFmtId="0" fontId="11" fillId="0" borderId="11" xfId="9" applyFont="1" applyFill="1" applyBorder="1" applyAlignment="1">
      <alignment horizontal="center" vertical="center"/>
    </xf>
    <xf numFmtId="0" fontId="11" fillId="0" borderId="7" xfId="9" applyFont="1" applyFill="1" applyBorder="1" applyAlignment="1">
      <alignment horizontal="center" vertical="center"/>
    </xf>
    <xf numFmtId="0" fontId="11" fillId="0" borderId="10" xfId="9" applyFont="1" applyFill="1" applyBorder="1" applyAlignment="1">
      <alignment horizontal="center" vertical="center"/>
    </xf>
    <xf numFmtId="0" fontId="11" fillId="0" borderId="12" xfId="9" applyFont="1" applyFill="1" applyBorder="1" applyAlignment="1">
      <alignment horizontal="center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1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3"/>
  <sheetViews>
    <sheetView showGridLines="0" tabSelected="1" zoomScaleNormal="100" zoomScaleSheetLayoutView="100" workbookViewId="0">
      <selection activeCell="J15" sqref="J15"/>
    </sheetView>
  </sheetViews>
  <sheetFormatPr defaultRowHeight="13.5"/>
  <cols>
    <col min="1" max="2" width="0.875" style="3" customWidth="1"/>
    <col min="3" max="3" width="13.125" style="3" customWidth="1"/>
    <col min="4" max="4" width="0.875" style="3" customWidth="1"/>
    <col min="5" max="12" width="5.5" style="3" customWidth="1"/>
    <col min="13" max="16384" width="9" style="3"/>
  </cols>
  <sheetData>
    <row r="1" spans="1:12" s="10" customFormat="1" ht="13.5" customHeight="1">
      <c r="A1" s="10" t="s">
        <v>6</v>
      </c>
    </row>
    <row r="2" spans="1:12" ht="15" customHeight="1"/>
    <row r="3" spans="1:12" s="2" customFormat="1" ht="21" customHeight="1">
      <c r="A3" s="6" t="s">
        <v>15</v>
      </c>
      <c r="B3" s="6"/>
      <c r="C3" s="32"/>
      <c r="D3" s="6"/>
      <c r="E3" s="6"/>
      <c r="F3" s="6"/>
      <c r="G3" s="6"/>
      <c r="H3" s="6"/>
      <c r="I3" s="6"/>
      <c r="J3" s="6"/>
      <c r="K3" s="6"/>
      <c r="L3" s="6"/>
    </row>
    <row r="4" spans="1:12" s="2" customFormat="1" ht="18.75" customHeight="1" thickBot="1">
      <c r="C4" s="33"/>
      <c r="D4" s="33"/>
      <c r="E4" s="33"/>
      <c r="F4" s="33"/>
      <c r="G4" s="33"/>
      <c r="H4" s="34"/>
      <c r="I4" s="34"/>
      <c r="J4" s="34"/>
      <c r="K4" s="7"/>
      <c r="L4" s="40" t="s">
        <v>16</v>
      </c>
    </row>
    <row r="5" spans="1:12" ht="14.25" customHeight="1">
      <c r="A5" s="11"/>
      <c r="B5" s="12"/>
      <c r="C5" s="67" t="s">
        <v>1</v>
      </c>
      <c r="D5" s="13"/>
      <c r="E5" s="69" t="s">
        <v>11</v>
      </c>
      <c r="F5" s="67"/>
      <c r="G5" s="70"/>
      <c r="H5" s="69" t="s">
        <v>5</v>
      </c>
      <c r="I5" s="67"/>
      <c r="J5" s="70"/>
      <c r="K5" s="69" t="s">
        <v>13</v>
      </c>
      <c r="L5" s="70"/>
    </row>
    <row r="6" spans="1:12" ht="20.25" customHeight="1">
      <c r="A6" s="14"/>
      <c r="B6" s="15"/>
      <c r="C6" s="68"/>
      <c r="D6" s="16"/>
      <c r="E6" s="51" t="s">
        <v>2</v>
      </c>
      <c r="F6" s="52" t="s">
        <v>3</v>
      </c>
      <c r="G6" s="53" t="s">
        <v>4</v>
      </c>
      <c r="H6" s="51" t="s">
        <v>2</v>
      </c>
      <c r="I6" s="52" t="s">
        <v>3</v>
      </c>
      <c r="J6" s="53" t="s">
        <v>4</v>
      </c>
      <c r="K6" s="57" t="s">
        <v>17</v>
      </c>
      <c r="L6" s="53" t="s">
        <v>18</v>
      </c>
    </row>
    <row r="7" spans="1:12" s="4" customFormat="1" ht="15" customHeight="1">
      <c r="A7" s="35"/>
      <c r="B7" s="66" t="s">
        <v>0</v>
      </c>
      <c r="C7" s="66"/>
      <c r="D7" s="39"/>
      <c r="E7" s="41">
        <f>SUM(F7:G7)</f>
        <v>23731</v>
      </c>
      <c r="F7" s="42">
        <f>SUM(F8,F11,F15,F30)</f>
        <v>13658</v>
      </c>
      <c r="G7" s="43">
        <f>SUM(G8,G11,G15,G30)</f>
        <v>10073</v>
      </c>
      <c r="H7" s="41">
        <f>SUM(I7:J7)</f>
        <v>25951</v>
      </c>
      <c r="I7" s="42">
        <f>SUM(I8,I11,I15,I30)</f>
        <v>14994</v>
      </c>
      <c r="J7" s="43">
        <f>SUM(J8,J11,J15,J30)</f>
        <v>10957</v>
      </c>
      <c r="K7" s="58">
        <f>E7/E7*100</f>
        <v>100</v>
      </c>
      <c r="L7" s="59">
        <f>H7/H7*100</f>
        <v>100</v>
      </c>
    </row>
    <row r="8" spans="1:12" s="4" customFormat="1" ht="15" customHeight="1">
      <c r="A8" s="36"/>
      <c r="B8" s="29" t="s">
        <v>19</v>
      </c>
      <c r="C8" s="25"/>
      <c r="D8" s="17"/>
      <c r="E8" s="44">
        <f>SUM(F8:G8)</f>
        <v>267</v>
      </c>
      <c r="F8" s="45">
        <f>SUM(F9:F10)</f>
        <v>162</v>
      </c>
      <c r="G8" s="46">
        <f>SUM(G9:G10)</f>
        <v>105</v>
      </c>
      <c r="H8" s="44">
        <f>SUM(I8:J8)</f>
        <v>273</v>
      </c>
      <c r="I8" s="45">
        <f>SUM(I9:I10)</f>
        <v>176</v>
      </c>
      <c r="J8" s="46">
        <f>SUM(J9:J10)</f>
        <v>97</v>
      </c>
      <c r="K8" s="60">
        <f>E8/E7*100</f>
        <v>1.1251106148076355</v>
      </c>
      <c r="L8" s="61">
        <f>H8/H7*100</f>
        <v>1.0519825825594389</v>
      </c>
    </row>
    <row r="9" spans="1:12" ht="15" customHeight="1">
      <c r="A9" s="18"/>
      <c r="B9" s="19"/>
      <c r="C9" s="26" t="s">
        <v>20</v>
      </c>
      <c r="D9" s="20"/>
      <c r="E9" s="47">
        <f t="shared" ref="E9:E30" si="0">SUM(F9:G9)</f>
        <v>260</v>
      </c>
      <c r="F9" s="48">
        <v>155</v>
      </c>
      <c r="G9" s="49">
        <v>105</v>
      </c>
      <c r="H9" s="47">
        <f t="shared" ref="H9:H30" si="1">SUM(I9:J9)</f>
        <v>270</v>
      </c>
      <c r="I9" s="48">
        <v>173</v>
      </c>
      <c r="J9" s="49">
        <v>97</v>
      </c>
      <c r="K9" s="62">
        <f>E9/E7*100</f>
        <v>1.0956133327714803</v>
      </c>
      <c r="L9" s="63">
        <f>H9/H7*100</f>
        <v>1.0404223343994452</v>
      </c>
    </row>
    <row r="10" spans="1:12" ht="15" customHeight="1">
      <c r="A10" s="18"/>
      <c r="B10" s="19"/>
      <c r="C10" s="26" t="s">
        <v>21</v>
      </c>
      <c r="D10" s="20"/>
      <c r="E10" s="47">
        <f t="shared" si="0"/>
        <v>7</v>
      </c>
      <c r="F10" s="48">
        <v>7</v>
      </c>
      <c r="G10" s="54" t="s">
        <v>12</v>
      </c>
      <c r="H10" s="47">
        <f t="shared" si="1"/>
        <v>3</v>
      </c>
      <c r="I10" s="48">
        <v>3</v>
      </c>
      <c r="J10" s="54" t="s">
        <v>22</v>
      </c>
      <c r="K10" s="62">
        <f>E10/E7*100</f>
        <v>2.9497282036155242E-2</v>
      </c>
      <c r="L10" s="63">
        <f>H10/H7*100</f>
        <v>1.1560248159993835E-2</v>
      </c>
    </row>
    <row r="11" spans="1:12" s="5" customFormat="1" ht="15" customHeight="1">
      <c r="A11" s="37"/>
      <c r="B11" s="29" t="s">
        <v>23</v>
      </c>
      <c r="C11" s="25"/>
      <c r="D11" s="17"/>
      <c r="E11" s="44">
        <f t="shared" si="0"/>
        <v>6517</v>
      </c>
      <c r="F11" s="45">
        <f>SUM(F12:F14)</f>
        <v>4844</v>
      </c>
      <c r="G11" s="46">
        <f>SUM(G12:G14)</f>
        <v>1673</v>
      </c>
      <c r="H11" s="44">
        <f t="shared" si="1"/>
        <v>6802</v>
      </c>
      <c r="I11" s="45">
        <f>SUM(I12:I14)</f>
        <v>5156</v>
      </c>
      <c r="J11" s="46">
        <f>SUM(J12:J14)</f>
        <v>1646</v>
      </c>
      <c r="K11" s="60">
        <f>E11/E7*100</f>
        <v>27.461969575660529</v>
      </c>
      <c r="L11" s="61">
        <f>H11/H7*100</f>
        <v>26.210935994759353</v>
      </c>
    </row>
    <row r="12" spans="1:12" ht="23.25" customHeight="1">
      <c r="A12" s="18"/>
      <c r="B12" s="19"/>
      <c r="C12" s="27" t="s">
        <v>37</v>
      </c>
      <c r="D12" s="20"/>
      <c r="E12" s="47">
        <f t="shared" si="0"/>
        <v>7</v>
      </c>
      <c r="F12" s="48">
        <v>7</v>
      </c>
      <c r="G12" s="54" t="s">
        <v>12</v>
      </c>
      <c r="H12" s="47">
        <f t="shared" si="1"/>
        <v>4</v>
      </c>
      <c r="I12" s="48">
        <v>4</v>
      </c>
      <c r="J12" s="54" t="s">
        <v>12</v>
      </c>
      <c r="K12" s="62">
        <f>E12/E7*100</f>
        <v>2.9497282036155242E-2</v>
      </c>
      <c r="L12" s="63">
        <f>H12/H7*100</f>
        <v>1.5413664213325112E-2</v>
      </c>
    </row>
    <row r="13" spans="1:12" ht="15" customHeight="1">
      <c r="A13" s="18"/>
      <c r="B13" s="19"/>
      <c r="C13" s="26" t="s">
        <v>24</v>
      </c>
      <c r="D13" s="20"/>
      <c r="E13" s="47">
        <f t="shared" si="0"/>
        <v>2513</v>
      </c>
      <c r="F13" s="48">
        <v>2142</v>
      </c>
      <c r="G13" s="49">
        <v>371</v>
      </c>
      <c r="H13" s="47">
        <f t="shared" si="1"/>
        <v>2427</v>
      </c>
      <c r="I13" s="48">
        <v>2026</v>
      </c>
      <c r="J13" s="49">
        <v>401</v>
      </c>
      <c r="K13" s="62">
        <f>E13/E7*100</f>
        <v>10.589524250979732</v>
      </c>
      <c r="L13" s="63">
        <f>H13/H7*100</f>
        <v>9.3522407614350129</v>
      </c>
    </row>
    <row r="14" spans="1:12" ht="15" customHeight="1">
      <c r="A14" s="18"/>
      <c r="B14" s="19"/>
      <c r="C14" s="26" t="s">
        <v>25</v>
      </c>
      <c r="D14" s="20"/>
      <c r="E14" s="47">
        <f t="shared" si="0"/>
        <v>3997</v>
      </c>
      <c r="F14" s="48">
        <v>2695</v>
      </c>
      <c r="G14" s="49">
        <v>1302</v>
      </c>
      <c r="H14" s="47">
        <f t="shared" si="1"/>
        <v>4371</v>
      </c>
      <c r="I14" s="48">
        <v>3126</v>
      </c>
      <c r="J14" s="49">
        <v>1245</v>
      </c>
      <c r="K14" s="62">
        <f>E14/E7*100</f>
        <v>16.842948042644643</v>
      </c>
      <c r="L14" s="63">
        <f>H14/H7*100</f>
        <v>16.843281569111017</v>
      </c>
    </row>
    <row r="15" spans="1:12" s="5" customFormat="1" ht="15" customHeight="1">
      <c r="A15" s="37"/>
      <c r="B15" s="29" t="s">
        <v>26</v>
      </c>
      <c r="C15" s="25"/>
      <c r="D15" s="17"/>
      <c r="E15" s="44">
        <f>SUM(F15:G15)</f>
        <v>16583</v>
      </c>
      <c r="F15" s="45">
        <f>SUM(F16:F29)</f>
        <v>8442</v>
      </c>
      <c r="G15" s="46">
        <f>SUM(G16:G29)</f>
        <v>8141</v>
      </c>
      <c r="H15" s="44">
        <f>SUM(I15:J15)</f>
        <v>17718</v>
      </c>
      <c r="I15" s="45">
        <f>SUM(I16:I29)</f>
        <v>8969</v>
      </c>
      <c r="J15" s="46">
        <f>SUM(J16:J29)</f>
        <v>8749</v>
      </c>
      <c r="K15" s="60">
        <f>E15/E7*100</f>
        <v>69.879061143651768</v>
      </c>
      <c r="L15" s="61">
        <f>H15/H7*100</f>
        <v>68.27482563292358</v>
      </c>
    </row>
    <row r="16" spans="1:12" ht="23.25" customHeight="1">
      <c r="A16" s="18"/>
      <c r="B16" s="19"/>
      <c r="C16" s="31" t="s">
        <v>36</v>
      </c>
      <c r="D16" s="21"/>
      <c r="E16" s="47">
        <f t="shared" si="0"/>
        <v>98</v>
      </c>
      <c r="F16" s="48">
        <v>91</v>
      </c>
      <c r="G16" s="49">
        <v>7</v>
      </c>
      <c r="H16" s="47">
        <f t="shared" si="1"/>
        <v>105</v>
      </c>
      <c r="I16" s="48">
        <v>94</v>
      </c>
      <c r="J16" s="49">
        <v>11</v>
      </c>
      <c r="K16" s="62">
        <f>E16/E7*100</f>
        <v>0.4129619485061734</v>
      </c>
      <c r="L16" s="63">
        <f>H16/H7*100</f>
        <v>0.40460868559978419</v>
      </c>
    </row>
    <row r="17" spans="1:12" ht="15" customHeight="1">
      <c r="A17" s="18"/>
      <c r="B17" s="19"/>
      <c r="C17" s="26" t="s">
        <v>27</v>
      </c>
      <c r="D17" s="20"/>
      <c r="E17" s="47">
        <f t="shared" si="0"/>
        <v>609</v>
      </c>
      <c r="F17" s="48">
        <v>392</v>
      </c>
      <c r="G17" s="49">
        <v>217</v>
      </c>
      <c r="H17" s="47">
        <f t="shared" si="1"/>
        <v>807</v>
      </c>
      <c r="I17" s="48">
        <v>550</v>
      </c>
      <c r="J17" s="49">
        <v>257</v>
      </c>
      <c r="K17" s="62">
        <f>E17/E7*100</f>
        <v>2.5662635371455056</v>
      </c>
      <c r="L17" s="63">
        <f>H17/H7*100</f>
        <v>3.1097067550383417</v>
      </c>
    </row>
    <row r="18" spans="1:12" ht="15" customHeight="1">
      <c r="A18" s="18"/>
      <c r="B18" s="19"/>
      <c r="C18" s="26" t="s">
        <v>28</v>
      </c>
      <c r="D18" s="20"/>
      <c r="E18" s="47">
        <f t="shared" si="0"/>
        <v>1246</v>
      </c>
      <c r="F18" s="48">
        <v>994</v>
      </c>
      <c r="G18" s="49">
        <v>252</v>
      </c>
      <c r="H18" s="47">
        <f t="shared" si="1"/>
        <v>1349</v>
      </c>
      <c r="I18" s="48">
        <v>1075</v>
      </c>
      <c r="J18" s="49">
        <v>274</v>
      </c>
      <c r="K18" s="62">
        <f>E18/E7*100</f>
        <v>5.2505162024356329</v>
      </c>
      <c r="L18" s="63">
        <f>H18/H7*100</f>
        <v>5.1982582559438946</v>
      </c>
    </row>
    <row r="19" spans="1:12" ht="15" customHeight="1">
      <c r="A19" s="18"/>
      <c r="B19" s="19"/>
      <c r="C19" s="26" t="s">
        <v>9</v>
      </c>
      <c r="D19" s="20"/>
      <c r="E19" s="47">
        <f t="shared" si="0"/>
        <v>4956</v>
      </c>
      <c r="F19" s="48">
        <v>2660</v>
      </c>
      <c r="G19" s="49">
        <v>2296</v>
      </c>
      <c r="H19" s="47">
        <f t="shared" si="1"/>
        <v>5059</v>
      </c>
      <c r="I19" s="48">
        <v>2638</v>
      </c>
      <c r="J19" s="49">
        <v>2421</v>
      </c>
      <c r="K19" s="62">
        <f>E19/E7*100</f>
        <v>20.88407568159791</v>
      </c>
      <c r="L19" s="63">
        <f>H19/H7*100</f>
        <v>19.494431813802937</v>
      </c>
    </row>
    <row r="20" spans="1:12" ht="15" customHeight="1">
      <c r="A20" s="18"/>
      <c r="B20" s="19"/>
      <c r="C20" s="26" t="s">
        <v>29</v>
      </c>
      <c r="D20" s="20"/>
      <c r="E20" s="47">
        <f t="shared" si="0"/>
        <v>581</v>
      </c>
      <c r="F20" s="48">
        <v>266</v>
      </c>
      <c r="G20" s="49">
        <v>315</v>
      </c>
      <c r="H20" s="47">
        <f t="shared" si="1"/>
        <v>624</v>
      </c>
      <c r="I20" s="48">
        <v>294</v>
      </c>
      <c r="J20" s="49">
        <v>330</v>
      </c>
      <c r="K20" s="62">
        <f>E20/E7*100</f>
        <v>2.4482744090008848</v>
      </c>
      <c r="L20" s="63">
        <f>H20/H7*100</f>
        <v>2.4045316172787179</v>
      </c>
    </row>
    <row r="21" spans="1:12" ht="18.75" customHeight="1">
      <c r="A21" s="18"/>
      <c r="B21" s="19"/>
      <c r="C21" s="38" t="s">
        <v>10</v>
      </c>
      <c r="D21" s="20"/>
      <c r="E21" s="47">
        <f t="shared" si="0"/>
        <v>490</v>
      </c>
      <c r="F21" s="48">
        <v>294</v>
      </c>
      <c r="G21" s="49">
        <v>196</v>
      </c>
      <c r="H21" s="47">
        <f t="shared" si="1"/>
        <v>432</v>
      </c>
      <c r="I21" s="48">
        <v>234</v>
      </c>
      <c r="J21" s="49">
        <v>198</v>
      </c>
      <c r="K21" s="62">
        <f>E21/E7*100</f>
        <v>2.0648097425308669</v>
      </c>
      <c r="L21" s="63">
        <f>H21/H7*100</f>
        <v>1.6646757350391121</v>
      </c>
    </row>
    <row r="22" spans="1:12" ht="23.25" customHeight="1">
      <c r="A22" s="18"/>
      <c r="B22" s="19"/>
      <c r="C22" s="26" t="s">
        <v>7</v>
      </c>
      <c r="D22" s="20"/>
      <c r="E22" s="47">
        <f t="shared" si="0"/>
        <v>672</v>
      </c>
      <c r="F22" s="48">
        <v>420</v>
      </c>
      <c r="G22" s="49">
        <v>252</v>
      </c>
      <c r="H22" s="47">
        <f t="shared" si="1"/>
        <v>752</v>
      </c>
      <c r="I22" s="48">
        <v>474</v>
      </c>
      <c r="J22" s="49">
        <v>278</v>
      </c>
      <c r="K22" s="62">
        <f>E22/E7*100</f>
        <v>2.8317390754709031</v>
      </c>
      <c r="L22" s="63">
        <f>H22/H7*100</f>
        <v>2.8977688721051211</v>
      </c>
    </row>
    <row r="23" spans="1:12" ht="23.25" customHeight="1">
      <c r="A23" s="18"/>
      <c r="B23" s="19"/>
      <c r="C23" s="27" t="s">
        <v>35</v>
      </c>
      <c r="D23" s="20"/>
      <c r="E23" s="47">
        <f t="shared" si="0"/>
        <v>1421</v>
      </c>
      <c r="F23" s="48">
        <v>553</v>
      </c>
      <c r="G23" s="49">
        <v>868</v>
      </c>
      <c r="H23" s="47">
        <f t="shared" si="1"/>
        <v>1773</v>
      </c>
      <c r="I23" s="48">
        <v>802</v>
      </c>
      <c r="J23" s="49">
        <v>971</v>
      </c>
      <c r="K23" s="62">
        <f>E23/E7*100</f>
        <v>5.9879482533395141</v>
      </c>
      <c r="L23" s="63">
        <f>H23/H7*100</f>
        <v>6.832106662556356</v>
      </c>
    </row>
    <row r="24" spans="1:12" ht="23.25" customHeight="1">
      <c r="A24" s="18"/>
      <c r="B24" s="19"/>
      <c r="C24" s="27" t="s">
        <v>34</v>
      </c>
      <c r="D24" s="20"/>
      <c r="E24" s="47">
        <f t="shared" si="0"/>
        <v>952</v>
      </c>
      <c r="F24" s="48">
        <v>413</v>
      </c>
      <c r="G24" s="49">
        <v>539</v>
      </c>
      <c r="H24" s="47">
        <f t="shared" si="1"/>
        <v>1164</v>
      </c>
      <c r="I24" s="48">
        <v>489</v>
      </c>
      <c r="J24" s="49">
        <v>675</v>
      </c>
      <c r="K24" s="62">
        <f>E24/E7*100</f>
        <v>4.011630356917113</v>
      </c>
      <c r="L24" s="63">
        <f>H24/H7*100</f>
        <v>4.4853762860776083</v>
      </c>
    </row>
    <row r="25" spans="1:12" ht="15" customHeight="1">
      <c r="A25" s="18"/>
      <c r="B25" s="19"/>
      <c r="C25" s="26" t="s">
        <v>30</v>
      </c>
      <c r="D25" s="20"/>
      <c r="E25" s="47">
        <f t="shared" si="0"/>
        <v>1078</v>
      </c>
      <c r="F25" s="48">
        <v>532</v>
      </c>
      <c r="G25" s="49">
        <v>546</v>
      </c>
      <c r="H25" s="47">
        <f t="shared" si="1"/>
        <v>1203</v>
      </c>
      <c r="I25" s="48">
        <v>570</v>
      </c>
      <c r="J25" s="49">
        <v>633</v>
      </c>
      <c r="K25" s="62">
        <f>E25/E7*100</f>
        <v>4.5425814335679071</v>
      </c>
      <c r="L25" s="63">
        <f>H25/H7*100</f>
        <v>4.6356595121575275</v>
      </c>
    </row>
    <row r="26" spans="1:12" ht="15" customHeight="1">
      <c r="A26" s="18"/>
      <c r="B26" s="19"/>
      <c r="C26" s="26" t="s">
        <v>8</v>
      </c>
      <c r="D26" s="20"/>
      <c r="E26" s="47">
        <f t="shared" si="0"/>
        <v>1960</v>
      </c>
      <c r="F26" s="48">
        <v>378</v>
      </c>
      <c r="G26" s="49">
        <v>1582</v>
      </c>
      <c r="H26" s="47">
        <f t="shared" si="1"/>
        <v>2442</v>
      </c>
      <c r="I26" s="48">
        <v>441</v>
      </c>
      <c r="J26" s="49">
        <v>2001</v>
      </c>
      <c r="K26" s="62">
        <f>E26/E7*100</f>
        <v>8.2592389701234676</v>
      </c>
      <c r="L26" s="63">
        <f>H26/H7*100</f>
        <v>9.4100420022349809</v>
      </c>
    </row>
    <row r="27" spans="1:12" ht="15" customHeight="1">
      <c r="A27" s="18"/>
      <c r="B27" s="19"/>
      <c r="C27" s="26" t="s">
        <v>31</v>
      </c>
      <c r="D27" s="20"/>
      <c r="E27" s="47">
        <f t="shared" si="0"/>
        <v>126</v>
      </c>
      <c r="F27" s="48">
        <v>63</v>
      </c>
      <c r="G27" s="49">
        <v>63</v>
      </c>
      <c r="H27" s="47">
        <f t="shared" si="1"/>
        <v>107</v>
      </c>
      <c r="I27" s="48">
        <v>58</v>
      </c>
      <c r="J27" s="49">
        <v>49</v>
      </c>
      <c r="K27" s="62">
        <f>E27/E7*100</f>
        <v>0.53095107665079433</v>
      </c>
      <c r="L27" s="63">
        <f>H27/H7*100</f>
        <v>0.41231551770644681</v>
      </c>
    </row>
    <row r="28" spans="1:12" ht="23.25" customHeight="1">
      <c r="A28" s="18"/>
      <c r="B28" s="19"/>
      <c r="C28" s="27" t="s">
        <v>33</v>
      </c>
      <c r="D28" s="20"/>
      <c r="E28" s="47">
        <f t="shared" si="0"/>
        <v>1715</v>
      </c>
      <c r="F28" s="48">
        <v>931</v>
      </c>
      <c r="G28" s="49">
        <v>784</v>
      </c>
      <c r="H28" s="47">
        <f t="shared" si="1"/>
        <v>1263</v>
      </c>
      <c r="I28" s="48">
        <v>778</v>
      </c>
      <c r="J28" s="49">
        <v>485</v>
      </c>
      <c r="K28" s="62">
        <f>E28/E7*100</f>
        <v>7.226834098858034</v>
      </c>
      <c r="L28" s="63">
        <f>H28/H7*100</f>
        <v>4.8668644753574037</v>
      </c>
    </row>
    <row r="29" spans="1:12" ht="23.25" customHeight="1">
      <c r="A29" s="18"/>
      <c r="B29" s="19"/>
      <c r="C29" s="27" t="s">
        <v>38</v>
      </c>
      <c r="D29" s="20"/>
      <c r="E29" s="47">
        <f t="shared" si="0"/>
        <v>679</v>
      </c>
      <c r="F29" s="48">
        <v>455</v>
      </c>
      <c r="G29" s="49">
        <v>224</v>
      </c>
      <c r="H29" s="47">
        <f t="shared" si="1"/>
        <v>638</v>
      </c>
      <c r="I29" s="48">
        <v>472</v>
      </c>
      <c r="J29" s="49">
        <v>166</v>
      </c>
      <c r="K29" s="62">
        <f>E29/E7*100</f>
        <v>2.8612363575070585</v>
      </c>
      <c r="L29" s="63">
        <f>H29/H7*100</f>
        <v>2.4584794420253555</v>
      </c>
    </row>
    <row r="30" spans="1:12" s="5" customFormat="1" ht="15" customHeight="1">
      <c r="A30" s="22"/>
      <c r="B30" s="30" t="s">
        <v>32</v>
      </c>
      <c r="C30" s="28"/>
      <c r="D30" s="23"/>
      <c r="E30" s="50">
        <f t="shared" si="0"/>
        <v>364</v>
      </c>
      <c r="F30" s="55">
        <v>210</v>
      </c>
      <c r="G30" s="56">
        <v>154</v>
      </c>
      <c r="H30" s="50">
        <f t="shared" si="1"/>
        <v>1158</v>
      </c>
      <c r="I30" s="55">
        <v>693</v>
      </c>
      <c r="J30" s="56">
        <v>465</v>
      </c>
      <c r="K30" s="64">
        <f>E30/E7*100</f>
        <v>1.5338586658800726</v>
      </c>
      <c r="L30" s="65">
        <f>H30/H7*100</f>
        <v>4.4622557897576201</v>
      </c>
    </row>
    <row r="31" spans="1:12" s="2" customFormat="1" ht="13.5" customHeight="1">
      <c r="A31" s="8" t="s">
        <v>14</v>
      </c>
      <c r="B31" s="1"/>
      <c r="C31" s="8"/>
    </row>
    <row r="32" spans="1:12" s="24" customFormat="1" ht="12.75" customHeight="1">
      <c r="A32" s="9" t="s">
        <v>39</v>
      </c>
    </row>
    <row r="33" s="24" customFormat="1" ht="12.75" customHeight="1"/>
  </sheetData>
  <mergeCells count="5">
    <mergeCell ref="C5:C6"/>
    <mergeCell ref="E5:G5"/>
    <mergeCell ref="K5:L5"/>
    <mergeCell ref="H5:J5"/>
    <mergeCell ref="B7:C7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firstPageNumber="3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32-33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2017-05-19T00:50:54Z</dcterms:modified>
</cp:coreProperties>
</file>