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38" sheetId="61" r:id="rId1"/>
  </sheets>
  <definedNames>
    <definedName name="_xlnm.Print_Area" localSheetId="0">'38'!$A$1:$K$32</definedName>
  </definedNames>
  <calcPr calcId="145621"/>
</workbook>
</file>

<file path=xl/calcChain.xml><?xml version="1.0" encoding="utf-8"?>
<calcChain xmlns="http://schemas.openxmlformats.org/spreadsheetml/2006/main">
  <c r="G31" i="61" l="1"/>
  <c r="B31" i="61"/>
  <c r="G30" i="61"/>
  <c r="B30" i="61"/>
  <c r="J29" i="61"/>
  <c r="I29" i="61"/>
  <c r="H29" i="61"/>
  <c r="G29" i="61"/>
  <c r="E29" i="61"/>
  <c r="D29" i="61"/>
  <c r="C29" i="61"/>
  <c r="G28" i="61"/>
  <c r="B28" i="61"/>
  <c r="J27" i="61"/>
  <c r="I27" i="61"/>
  <c r="H27" i="61"/>
  <c r="G27" i="61" s="1"/>
  <c r="E27" i="61"/>
  <c r="D27" i="61"/>
  <c r="C27" i="61"/>
  <c r="B27" i="61" s="1"/>
  <c r="G26" i="61"/>
  <c r="B26" i="61"/>
  <c r="G25" i="61"/>
  <c r="B25" i="61"/>
  <c r="J24" i="61"/>
  <c r="I24" i="61"/>
  <c r="H24" i="61"/>
  <c r="G24" i="61"/>
  <c r="E24" i="61"/>
  <c r="D24" i="61"/>
  <c r="C24" i="61"/>
  <c r="G23" i="61"/>
  <c r="B23" i="61"/>
  <c r="G22" i="61"/>
  <c r="B22" i="61"/>
  <c r="J21" i="61"/>
  <c r="I21" i="61"/>
  <c r="H21" i="61"/>
  <c r="G21" i="61" s="1"/>
  <c r="E21" i="61"/>
  <c r="D21" i="61"/>
  <c r="B21" i="61" s="1"/>
  <c r="C21" i="61"/>
  <c r="G20" i="61"/>
  <c r="B20" i="61"/>
  <c r="J19" i="61"/>
  <c r="I19" i="61"/>
  <c r="H19" i="61"/>
  <c r="G19" i="61"/>
  <c r="G7" i="61" s="1"/>
  <c r="E19" i="61"/>
  <c r="D19" i="61"/>
  <c r="D7" i="61"/>
  <c r="C19" i="61"/>
  <c r="G18" i="61"/>
  <c r="B18" i="61"/>
  <c r="G17" i="61"/>
  <c r="B17" i="61"/>
  <c r="G16" i="61"/>
  <c r="B16" i="61"/>
  <c r="G15" i="61"/>
  <c r="B15" i="61"/>
  <c r="G14" i="61"/>
  <c r="B14" i="61"/>
  <c r="G13" i="61"/>
  <c r="B13" i="61"/>
  <c r="G12" i="61"/>
  <c r="B12" i="61"/>
  <c r="G11" i="61"/>
  <c r="B11" i="61"/>
  <c r="G10" i="61"/>
  <c r="B10" i="61"/>
  <c r="G9" i="61"/>
  <c r="B9" i="61"/>
  <c r="G8" i="61"/>
  <c r="B8" i="61"/>
  <c r="J7" i="61"/>
  <c r="I7" i="61"/>
  <c r="H7" i="61"/>
  <c r="B24" i="61"/>
  <c r="E7" i="61"/>
  <c r="B19" i="61"/>
  <c r="B7" i="61" s="1"/>
  <c r="C7" i="61"/>
  <c r="B29" i="61"/>
</calcChain>
</file>

<file path=xl/sharedStrings.xml><?xml version="1.0" encoding="utf-8"?>
<sst xmlns="http://schemas.openxmlformats.org/spreadsheetml/2006/main" count="45" uniqueCount="41">
  <si>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</si>
  <si>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</si>
  <si>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</si>
  <si>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区分</t>
    <rPh sb="0" eb="2">
      <t>クブン</t>
    </rPh>
    <phoneticPr fontId="1"/>
  </si>
  <si>
    <t>増減率</t>
    <rPh sb="0" eb="2">
      <t>ゾウゲン</t>
    </rPh>
    <rPh sb="2" eb="3">
      <t>リツ</t>
    </rPh>
    <phoneticPr fontId="1"/>
  </si>
  <si>
    <t>金沢市</t>
    <rPh sb="0" eb="3">
      <t>カナザワシ</t>
    </rPh>
    <phoneticPr fontId="1"/>
  </si>
  <si>
    <t>七尾市</t>
    <rPh sb="0" eb="3">
      <t>ナナオシ</t>
    </rPh>
    <phoneticPr fontId="1"/>
  </si>
  <si>
    <t>小松市</t>
    <rPh sb="0" eb="3">
      <t>コマツシ</t>
    </rPh>
    <phoneticPr fontId="1"/>
  </si>
  <si>
    <t>輪島市</t>
    <rPh sb="0" eb="3">
      <t>ワジマシ</t>
    </rPh>
    <phoneticPr fontId="1"/>
  </si>
  <si>
    <t>加賀市</t>
    <rPh sb="0" eb="3">
      <t>カガシ</t>
    </rPh>
    <phoneticPr fontId="1"/>
  </si>
  <si>
    <t>羽咋市</t>
    <rPh sb="0" eb="3">
      <t>ハクイシ</t>
    </rPh>
    <phoneticPr fontId="1"/>
  </si>
  <si>
    <t>かほく市</t>
    <rPh sb="3" eb="4">
      <t>シ</t>
    </rPh>
    <phoneticPr fontId="1"/>
  </si>
  <si>
    <t>白山市</t>
    <rPh sb="0" eb="3">
      <t>ハクサンシ</t>
    </rPh>
    <phoneticPr fontId="1"/>
  </si>
  <si>
    <t>能美市</t>
    <rPh sb="0" eb="3">
      <t>ノミシ</t>
    </rPh>
    <phoneticPr fontId="1"/>
  </si>
  <si>
    <t>川北町</t>
    <rPh sb="0" eb="2">
      <t>カワキタ</t>
    </rPh>
    <rPh sb="2" eb="3">
      <t>マチ</t>
    </rPh>
    <phoneticPr fontId="1"/>
  </si>
  <si>
    <t>津幡町</t>
    <rPh sb="0" eb="2">
      <t>ツバタ</t>
    </rPh>
    <rPh sb="2" eb="3">
      <t>マチ</t>
    </rPh>
    <phoneticPr fontId="1"/>
  </si>
  <si>
    <t>内灘町</t>
    <rPh sb="0" eb="2">
      <t>ウチナダ</t>
    </rPh>
    <rPh sb="2" eb="3">
      <t>マチ</t>
    </rPh>
    <phoneticPr fontId="1"/>
  </si>
  <si>
    <t>志賀町</t>
    <rPh sb="0" eb="2">
      <t>シカ</t>
    </rPh>
    <rPh sb="2" eb="3">
      <t>マチ</t>
    </rPh>
    <phoneticPr fontId="1"/>
  </si>
  <si>
    <t>中能登町</t>
    <rPh sb="0" eb="3">
      <t>ナカノト</t>
    </rPh>
    <rPh sb="3" eb="4">
      <t>マチ</t>
    </rPh>
    <phoneticPr fontId="1"/>
  </si>
  <si>
    <t>穴水町</t>
    <rPh sb="0" eb="2">
      <t>アナミズ</t>
    </rPh>
    <rPh sb="2" eb="3">
      <t>マチ</t>
    </rPh>
    <phoneticPr fontId="1"/>
  </si>
  <si>
    <t>能登町</t>
    <rPh sb="0" eb="3">
      <t>ノトチョウ</t>
    </rPh>
    <phoneticPr fontId="1"/>
  </si>
  <si>
    <t>世帯</t>
    <rPh sb="0" eb="2">
      <t>セタイ</t>
    </rPh>
    <phoneticPr fontId="1"/>
  </si>
  <si>
    <t>前回比</t>
    <rPh sb="0" eb="3">
      <t>ゼンカイヒ</t>
    </rPh>
    <phoneticPr fontId="1"/>
  </si>
  <si>
    <t>一般</t>
  </si>
  <si>
    <t>施設等の</t>
  </si>
  <si>
    <t>増減数
（人）</t>
    <rPh sb="0" eb="2">
      <t>ゾウゲン</t>
    </rPh>
    <rPh sb="2" eb="3">
      <t>スウ</t>
    </rPh>
    <rPh sb="5" eb="6">
      <t>ニン</t>
    </rPh>
    <phoneticPr fontId="1"/>
  </si>
  <si>
    <t>世帯総数
増減</t>
    <rPh sb="0" eb="2">
      <t>セタイ</t>
    </rPh>
    <rPh sb="2" eb="4">
      <t>ソウスウ</t>
    </rPh>
    <rPh sb="5" eb="7">
      <t>ゾウゲン</t>
    </rPh>
    <phoneticPr fontId="1"/>
  </si>
  <si>
    <t>石川県　計</t>
    <rPh sb="0" eb="3">
      <t>イシカワケン</t>
    </rPh>
    <rPh sb="4" eb="5">
      <t>ケイ</t>
    </rPh>
    <phoneticPr fontId="1"/>
  </si>
  <si>
    <t>珠洲市</t>
    <rPh sb="0" eb="2">
      <t>スズ</t>
    </rPh>
    <rPh sb="2" eb="3">
      <t>シ</t>
    </rPh>
    <phoneticPr fontId="1"/>
  </si>
  <si>
    <t>能美郡</t>
    <rPh sb="0" eb="3">
      <t>ノミグン</t>
    </rPh>
    <phoneticPr fontId="1"/>
  </si>
  <si>
    <t>河北郡</t>
    <rPh sb="0" eb="2">
      <t>カホク</t>
    </rPh>
    <rPh sb="2" eb="3">
      <t>グン</t>
    </rPh>
    <phoneticPr fontId="1"/>
  </si>
  <si>
    <t>羽咋郡</t>
    <rPh sb="0" eb="3">
      <t>ハクイグン</t>
    </rPh>
    <phoneticPr fontId="1"/>
  </si>
  <si>
    <t>宝達志水町</t>
    <rPh sb="0" eb="4">
      <t>ホウダツシミズ</t>
    </rPh>
    <rPh sb="4" eb="5">
      <t>チョウ</t>
    </rPh>
    <phoneticPr fontId="1"/>
  </si>
  <si>
    <t>鹿島郡</t>
    <rPh sb="0" eb="3">
      <t>カシマグン</t>
    </rPh>
    <phoneticPr fontId="1"/>
  </si>
  <si>
    <t>鳳珠郡</t>
    <rPh sb="0" eb="2">
      <t>ホウス</t>
    </rPh>
    <rPh sb="2" eb="3">
      <t>グン</t>
    </rPh>
    <phoneticPr fontId="1"/>
  </si>
  <si>
    <t>資料：国勢調査</t>
    <rPh sb="0" eb="2">
      <t>シリョウ</t>
    </rPh>
    <rPh sb="3" eb="5">
      <t>コクセイ</t>
    </rPh>
    <rPh sb="5" eb="7">
      <t>チョウサ</t>
    </rPh>
    <phoneticPr fontId="1"/>
  </si>
  <si>
    <t>人     口</t>
    <rPh sb="0" eb="1">
      <t>ニン</t>
    </rPh>
    <rPh sb="6" eb="7">
      <t>クチ</t>
    </rPh>
    <phoneticPr fontId="1"/>
  </si>
  <si>
    <t>世     帯</t>
    <rPh sb="0" eb="1">
      <t>ヨ</t>
    </rPh>
    <rPh sb="6" eb="7">
      <t>オビ</t>
    </rPh>
    <phoneticPr fontId="1"/>
  </si>
  <si>
    <t>（15）市町別、地域別人口及び世帯数</t>
    <rPh sb="4" eb="6">
      <t>シチョウ</t>
    </rPh>
    <rPh sb="6" eb="7">
      <t>ベツ</t>
    </rPh>
    <rPh sb="8" eb="10">
      <t>チイキ</t>
    </rPh>
    <rPh sb="10" eb="11">
      <t>ベツ</t>
    </rPh>
    <rPh sb="11" eb="13">
      <t>ジンコウ</t>
    </rPh>
    <rPh sb="13" eb="14">
      <t>オヨ</t>
    </rPh>
    <rPh sb="15" eb="18">
      <t>セタイスウ</t>
    </rPh>
    <phoneticPr fontId="1"/>
  </si>
  <si>
    <t>野々市市</t>
    <rPh sb="0" eb="3">
      <t>ノノイチ</t>
    </rPh>
    <rPh sb="3" eb="4">
      <t>シ</t>
    </rPh>
    <phoneticPr fontId="1"/>
  </si>
  <si>
    <t>平成27年10月1日現在　単位：人</t>
    <rPh sb="0" eb="2">
      <t>ヘイセイ</t>
    </rPh>
    <rPh sb="4" eb="5">
      <t>ネン</t>
    </rPh>
    <rPh sb="13" eb="15">
      <t>タンイ</t>
    </rPh>
    <rPh sb="16" eb="17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</si>
</sst>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1" formatCode="#,##0;&quot;△ &quot;#,##0"/>
    <numFmt numFmtId="188" formatCode="#,##0.00;&quot;△ &quot;#,##0.00"/>
  </numFmts>
  <fonts count="1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b/>
      <sz val="7.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0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/>
    <xf numFmtId="0" fontId="2" fillId="0" borderId="0"/>
    <xf numFmtId="0" fontId="3" fillId="0" borderId="0">
      <alignment vertical="center"/>
    </xf>
    <xf numFmtId="0" fontId="2" fillId="0" borderId="0"/>
  </cellStyleXfs>
  <cellXfs count="40">
    <xf numFmtId="0" fontId="0" fillId="0" borderId="0" xfId="0">
      <alignment vertical="center"/>
    </xf>
    <xf numFmtId="0" fontId="5" fillId="0" borderId="0" xfId="4" applyFont="1" applyFill="1">
      <alignment vertical="center"/>
    </xf>
    <xf numFmtId="0" fontId="6" fillId="0" borderId="0" xfId="4" applyFont="1" applyFill="1">
      <alignment vertical="center"/>
    </xf>
    <xf numFmtId="0" fontId="6" fillId="0" borderId="0" xfId="4" applyFont="1" applyFill="1" applyAlignment="1">
      <alignment horizontal="centerContinuous" vertical="center"/>
    </xf>
    <xf numFmtId="0" fontId="7" fillId="0" borderId="13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0" fontId="7" fillId="0" borderId="0" xfId="9" applyFont="1" applyFill="1" applyBorder="1" applyAlignment="1">
      <alignment horizontal="right" vertical="center"/>
    </xf>
    <xf numFmtId="0" fontId="7" fillId="0" borderId="4" xfId="4" applyFont="1" applyFill="1" applyBorder="1" applyAlignment="1">
      <alignment horizontal="center" vertical="center"/>
    </xf>
    <xf numFmtId="181" fontId="10" fillId="0" borderId="4" xfId="4" applyNumberFormat="1" applyFont="1" applyFill="1" applyBorder="1" applyAlignment="1">
      <alignment horizontal="right" vertical="center" shrinkToFit="1"/>
    </xf>
    <xf numFmtId="181" fontId="5" fillId="0" borderId="0" xfId="4" applyNumberFormat="1" applyFont="1" applyFill="1">
      <alignment vertical="center"/>
    </xf>
    <xf numFmtId="181" fontId="7" fillId="0" borderId="2" xfId="4" applyNumberFormat="1" applyFont="1" applyFill="1" applyBorder="1" applyAlignment="1">
      <alignment horizontal="center" vertical="center"/>
    </xf>
    <xf numFmtId="181" fontId="10" fillId="0" borderId="2" xfId="4" applyNumberFormat="1" applyFont="1" applyFill="1" applyBorder="1" applyAlignment="1">
      <alignment horizontal="right" vertical="center" shrinkToFit="1"/>
    </xf>
    <xf numFmtId="181" fontId="7" fillId="0" borderId="2" xfId="4" applyNumberFormat="1" applyFont="1" applyFill="1" applyBorder="1" applyAlignment="1">
      <alignment horizontal="right" vertical="center" shrinkToFit="1"/>
    </xf>
    <xf numFmtId="181" fontId="7" fillId="0" borderId="2" xfId="4" applyNumberFormat="1" applyFont="1" applyFill="1" applyBorder="1" applyAlignment="1">
      <alignment horizontal="right" vertical="center"/>
    </xf>
    <xf numFmtId="181" fontId="7" fillId="0" borderId="3" xfId="4" applyNumberFormat="1" applyFont="1" applyFill="1" applyBorder="1" applyAlignment="1">
      <alignment horizontal="right" vertical="center"/>
    </xf>
    <xf numFmtId="181" fontId="10" fillId="0" borderId="3" xfId="4" applyNumberFormat="1" applyFont="1" applyFill="1" applyBorder="1" applyAlignment="1">
      <alignment horizontal="right" vertical="center" shrinkToFit="1"/>
    </xf>
    <xf numFmtId="181" fontId="7" fillId="0" borderId="3" xfId="4" applyNumberFormat="1" applyFont="1" applyFill="1" applyBorder="1" applyAlignment="1">
      <alignment horizontal="right" vertical="center" shrinkToFit="1"/>
    </xf>
    <xf numFmtId="0" fontId="9" fillId="0" borderId="4" xfId="4" applyFont="1" applyFill="1" applyBorder="1" applyAlignment="1">
      <alignment horizontal="center" vertical="center" shrinkToFit="1"/>
    </xf>
    <xf numFmtId="0" fontId="9" fillId="0" borderId="3" xfId="4" applyFont="1" applyFill="1" applyBorder="1" applyAlignment="1">
      <alignment horizontal="center" vertical="center" shrinkToFit="1"/>
    </xf>
    <xf numFmtId="181" fontId="11" fillId="0" borderId="4" xfId="4" applyNumberFormat="1" applyFont="1" applyFill="1" applyBorder="1" applyAlignment="1">
      <alignment horizontal="center" vertical="center" shrinkToFit="1"/>
    </xf>
    <xf numFmtId="181" fontId="9" fillId="0" borderId="2" xfId="4" applyNumberFormat="1" applyFont="1" applyFill="1" applyBorder="1" applyAlignment="1">
      <alignment horizontal="right" vertical="center"/>
    </xf>
    <xf numFmtId="0" fontId="8" fillId="0" borderId="6" xfId="4" applyFont="1" applyFill="1" applyBorder="1" applyAlignment="1">
      <alignment horizontal="center" vertical="center" wrapText="1"/>
    </xf>
    <xf numFmtId="181" fontId="10" fillId="0" borderId="5" xfId="4" applyNumberFormat="1" applyFont="1" applyFill="1" applyBorder="1" applyAlignment="1">
      <alignment horizontal="right" vertical="center" shrinkToFit="1"/>
    </xf>
    <xf numFmtId="181" fontId="7" fillId="0" borderId="1" xfId="4" applyNumberFormat="1" applyFont="1" applyFill="1" applyBorder="1" applyAlignment="1">
      <alignment horizontal="right" vertical="center" shrinkToFit="1"/>
    </xf>
    <xf numFmtId="181" fontId="7" fillId="0" borderId="6" xfId="4" applyNumberFormat="1" applyFont="1" applyFill="1" applyBorder="1" applyAlignment="1">
      <alignment horizontal="right" vertical="center" shrinkToFit="1"/>
    </xf>
    <xf numFmtId="188" fontId="10" fillId="0" borderId="15" xfId="4" applyNumberFormat="1" applyFont="1" applyFill="1" applyBorder="1" applyAlignment="1">
      <alignment horizontal="right" vertical="center" shrinkToFit="1"/>
    </xf>
    <xf numFmtId="188" fontId="7" fillId="0" borderId="16" xfId="4" applyNumberFormat="1" applyFont="1" applyFill="1" applyBorder="1" applyAlignment="1">
      <alignment horizontal="right" vertical="center" shrinkToFit="1"/>
    </xf>
    <xf numFmtId="188" fontId="7" fillId="0" borderId="14" xfId="4" applyNumberFormat="1" applyFont="1" applyFill="1" applyBorder="1" applyAlignment="1">
      <alignment horizontal="right" vertical="center" shrinkToFit="1"/>
    </xf>
    <xf numFmtId="0" fontId="7" fillId="0" borderId="10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0" fontId="7" fillId="0" borderId="8" xfId="4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0" fontId="7" fillId="0" borderId="9" xfId="4" applyFont="1" applyFill="1" applyBorder="1" applyAlignment="1">
      <alignment horizontal="center" vertical="center"/>
    </xf>
    <xf numFmtId="0" fontId="7" fillId="0" borderId="11" xfId="4" applyFont="1" applyFill="1" applyBorder="1" applyAlignment="1">
      <alignment horizontal="center" vertical="center"/>
    </xf>
    <xf numFmtId="0" fontId="7" fillId="0" borderId="12" xfId="4" applyFont="1" applyFill="1" applyBorder="1" applyAlignment="1">
      <alignment horizontal="center" vertical="center"/>
    </xf>
    <xf numFmtId="0" fontId="7" fillId="0" borderId="0" xfId="9" applyFont="1" applyFill="1" applyBorder="1" applyAlignment="1">
      <alignment horizontal="left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3" xfId="4" applyFont="1" applyFill="1" applyBorder="1" applyAlignment="1">
      <alignment horizontal="center" vertical="center"/>
    </xf>
    <xf numFmtId="0" fontId="7" fillId="0" borderId="4" xfId="4" applyFont="1" applyFill="1" applyBorder="1" applyAlignment="1">
      <alignment horizontal="center" vertical="center"/>
    </xf>
  </cellXfs>
  <cellStyles count="10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_0217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32"/>
  <sheetViews>
    <sheetView showGridLines="0" tabSelected="1" zoomScaleNormal="100" zoomScaleSheetLayoutView="100" workbookViewId="0">
      <selection activeCell="J14" sqref="J14"/>
    </sheetView>
  </sheetViews>
  <sheetFormatPr defaultRowHeight="13.5"/>
  <cols>
    <col min="1" max="1" width="6.875" style="1" customWidth="1"/>
    <col min="2" max="11" width="5.375" style="1" customWidth="1"/>
    <col min="12" max="13" width="9" style="1"/>
    <col min="14" max="14" width="9.625" style="1" bestFit="1" customWidth="1"/>
    <col min="15" max="16384" width="9" style="1"/>
  </cols>
  <sheetData>
    <row r="1" spans="1:14" ht="15" customHeight="1"/>
    <row r="2" spans="1:14" ht="21" customHeight="1">
      <c r="A2" s="3" t="s">
        <v>38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4" ht="14.2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6" t="s">
        <v>40</v>
      </c>
    </row>
    <row r="4" spans="1:14" ht="15" customHeight="1">
      <c r="A4" s="28" t="s">
        <v>3</v>
      </c>
      <c r="B4" s="29" t="s">
        <v>36</v>
      </c>
      <c r="C4" s="30"/>
      <c r="D4" s="30"/>
      <c r="E4" s="30"/>
      <c r="F4" s="33"/>
      <c r="G4" s="29" t="s">
        <v>37</v>
      </c>
      <c r="H4" s="30"/>
      <c r="I4" s="30"/>
      <c r="J4" s="30"/>
      <c r="K4" s="33"/>
    </row>
    <row r="5" spans="1:14" ht="15" customHeight="1">
      <c r="A5" s="31"/>
      <c r="B5" s="37" t="s">
        <v>0</v>
      </c>
      <c r="C5" s="39" t="s">
        <v>1</v>
      </c>
      <c r="D5" s="39" t="s">
        <v>2</v>
      </c>
      <c r="E5" s="34" t="s">
        <v>22</v>
      </c>
      <c r="F5" s="35"/>
      <c r="G5" s="37" t="s">
        <v>0</v>
      </c>
      <c r="H5" s="7" t="s">
        <v>23</v>
      </c>
      <c r="I5" s="17" t="s">
        <v>24</v>
      </c>
      <c r="J5" s="34" t="s">
        <v>22</v>
      </c>
      <c r="K5" s="35"/>
    </row>
    <row r="6" spans="1:14" ht="20.25" customHeight="1">
      <c r="A6" s="32"/>
      <c r="B6" s="38"/>
      <c r="C6" s="32"/>
      <c r="D6" s="32"/>
      <c r="E6" s="21" t="s">
        <v>25</v>
      </c>
      <c r="F6" s="4" t="s">
        <v>4</v>
      </c>
      <c r="G6" s="38"/>
      <c r="H6" s="5" t="s">
        <v>21</v>
      </c>
      <c r="I6" s="18" t="s">
        <v>21</v>
      </c>
      <c r="J6" s="21" t="s">
        <v>26</v>
      </c>
      <c r="K6" s="4" t="s">
        <v>4</v>
      </c>
    </row>
    <row r="7" spans="1:14" ht="18" customHeight="1">
      <c r="A7" s="19" t="s">
        <v>27</v>
      </c>
      <c r="B7" s="8">
        <f>SUM(B8:B18)+B19+B23+B26+B29+B31</f>
        <v>1096615</v>
      </c>
      <c r="C7" s="8">
        <f>SUM(C8:C18)+C19+C23+C26+C29+C31</f>
        <v>530695</v>
      </c>
      <c r="D7" s="8">
        <f>SUM(D8:D18)+D19+D23+D26+D29+D31</f>
        <v>565920</v>
      </c>
      <c r="E7" s="22">
        <f>SUM(E8:E18)+E19+E23+E26+E29+E31</f>
        <v>-15047</v>
      </c>
      <c r="F7" s="25">
        <v>-1.35</v>
      </c>
      <c r="G7" s="8">
        <f>SUM(G8:G18)+G19+G23+G26+G29+G31</f>
        <v>434179</v>
      </c>
      <c r="H7" s="8">
        <f>SUM(H8:H18)+H19+H23+H26+H29+H31</f>
        <v>433201</v>
      </c>
      <c r="I7" s="8">
        <f>SUM(I8:I18)+I19+I23+I26+I29+I31</f>
        <v>978</v>
      </c>
      <c r="J7" s="22">
        <f>SUM(J8:J18)+J19+J23+J26+J29+J31</f>
        <v>11569</v>
      </c>
      <c r="K7" s="25">
        <v>2.76</v>
      </c>
      <c r="N7" s="9"/>
    </row>
    <row r="8" spans="1:14" ht="18" customHeight="1">
      <c r="A8" s="10" t="s">
        <v>5</v>
      </c>
      <c r="B8" s="11">
        <f>C8+D8</f>
        <v>465699</v>
      </c>
      <c r="C8" s="12">
        <v>226007</v>
      </c>
      <c r="D8" s="12">
        <v>239692</v>
      </c>
      <c r="E8" s="23">
        <v>3338</v>
      </c>
      <c r="F8" s="26">
        <v>0.72</v>
      </c>
      <c r="G8" s="11">
        <f>H8+I8</f>
        <v>199572</v>
      </c>
      <c r="H8" s="12">
        <v>199185</v>
      </c>
      <c r="I8" s="12">
        <v>387</v>
      </c>
      <c r="J8" s="23">
        <v>8316</v>
      </c>
      <c r="K8" s="26">
        <v>4.3499999999999996</v>
      </c>
      <c r="N8" s="9"/>
    </row>
    <row r="9" spans="1:14" ht="18" customHeight="1">
      <c r="A9" s="10" t="s">
        <v>6</v>
      </c>
      <c r="B9" s="11">
        <f t="shared" ref="B9:B19" si="0">C9+D9</f>
        <v>55325</v>
      </c>
      <c r="C9" s="12">
        <v>26218</v>
      </c>
      <c r="D9" s="12">
        <v>29107</v>
      </c>
      <c r="E9" s="23">
        <v>-2575</v>
      </c>
      <c r="F9" s="26">
        <v>-4.45</v>
      </c>
      <c r="G9" s="11">
        <f t="shared" ref="G9:G19" si="1">H9+I9</f>
        <v>20855</v>
      </c>
      <c r="H9" s="12">
        <v>20781</v>
      </c>
      <c r="I9" s="12">
        <v>74</v>
      </c>
      <c r="J9" s="23">
        <v>-89</v>
      </c>
      <c r="K9" s="26">
        <v>-0.42</v>
      </c>
      <c r="N9" s="9"/>
    </row>
    <row r="10" spans="1:14" ht="18" customHeight="1">
      <c r="A10" s="10" t="s">
        <v>7</v>
      </c>
      <c r="B10" s="11">
        <f t="shared" si="0"/>
        <v>106919</v>
      </c>
      <c r="C10" s="12">
        <v>51844</v>
      </c>
      <c r="D10" s="12">
        <v>55075</v>
      </c>
      <c r="E10" s="23">
        <v>-1514</v>
      </c>
      <c r="F10" s="26">
        <v>-1.4</v>
      </c>
      <c r="G10" s="11">
        <f t="shared" si="1"/>
        <v>38166</v>
      </c>
      <c r="H10" s="12">
        <v>38087</v>
      </c>
      <c r="I10" s="12">
        <v>79</v>
      </c>
      <c r="J10" s="23">
        <v>696</v>
      </c>
      <c r="K10" s="26">
        <v>1.86</v>
      </c>
      <c r="N10" s="9"/>
    </row>
    <row r="11" spans="1:14" ht="18" customHeight="1">
      <c r="A11" s="10" t="s">
        <v>8</v>
      </c>
      <c r="B11" s="11">
        <f t="shared" si="0"/>
        <v>27216</v>
      </c>
      <c r="C11" s="12">
        <v>12795</v>
      </c>
      <c r="D11" s="12">
        <v>14421</v>
      </c>
      <c r="E11" s="23">
        <v>-2642</v>
      </c>
      <c r="F11" s="26">
        <v>-8.85</v>
      </c>
      <c r="G11" s="11">
        <f t="shared" si="1"/>
        <v>10649</v>
      </c>
      <c r="H11" s="12">
        <v>10597</v>
      </c>
      <c r="I11" s="12">
        <v>52</v>
      </c>
      <c r="J11" s="23">
        <v>-717</v>
      </c>
      <c r="K11" s="26">
        <v>-6.31</v>
      </c>
      <c r="N11" s="9"/>
    </row>
    <row r="12" spans="1:14" ht="18" customHeight="1">
      <c r="A12" s="10" t="s">
        <v>28</v>
      </c>
      <c r="B12" s="11">
        <f t="shared" si="0"/>
        <v>14625</v>
      </c>
      <c r="C12" s="12">
        <v>6762</v>
      </c>
      <c r="D12" s="12">
        <v>7863</v>
      </c>
      <c r="E12" s="23">
        <v>-1675</v>
      </c>
      <c r="F12" s="26">
        <v>-10.28</v>
      </c>
      <c r="G12" s="11">
        <f t="shared" si="1"/>
        <v>5861</v>
      </c>
      <c r="H12" s="12">
        <v>5848</v>
      </c>
      <c r="I12" s="12">
        <v>13</v>
      </c>
      <c r="J12" s="23">
        <v>-367</v>
      </c>
      <c r="K12" s="26">
        <v>-5.89</v>
      </c>
      <c r="N12" s="9"/>
    </row>
    <row r="13" spans="1:14" ht="18" customHeight="1">
      <c r="A13" s="10" t="s">
        <v>9</v>
      </c>
      <c r="B13" s="11">
        <f t="shared" si="0"/>
        <v>67186</v>
      </c>
      <c r="C13" s="12">
        <v>31420</v>
      </c>
      <c r="D13" s="12">
        <v>35766</v>
      </c>
      <c r="E13" s="23">
        <v>-4701</v>
      </c>
      <c r="F13" s="26">
        <v>-6.54</v>
      </c>
      <c r="G13" s="11">
        <f t="shared" si="1"/>
        <v>24841</v>
      </c>
      <c r="H13" s="12">
        <v>24770</v>
      </c>
      <c r="I13" s="12">
        <v>71</v>
      </c>
      <c r="J13" s="23">
        <v>-1125</v>
      </c>
      <c r="K13" s="26">
        <v>-4.33</v>
      </c>
      <c r="N13" s="9"/>
    </row>
    <row r="14" spans="1:14" ht="18" customHeight="1">
      <c r="A14" s="10" t="s">
        <v>10</v>
      </c>
      <c r="B14" s="11">
        <f t="shared" si="0"/>
        <v>21729</v>
      </c>
      <c r="C14" s="12">
        <v>10288</v>
      </c>
      <c r="D14" s="12">
        <v>11441</v>
      </c>
      <c r="E14" s="23">
        <v>-1303</v>
      </c>
      <c r="F14" s="26">
        <v>-5.66</v>
      </c>
      <c r="G14" s="11">
        <f t="shared" si="1"/>
        <v>8066</v>
      </c>
      <c r="H14" s="12">
        <v>8045</v>
      </c>
      <c r="I14" s="12">
        <v>21</v>
      </c>
      <c r="J14" s="23">
        <v>-19</v>
      </c>
      <c r="K14" s="26">
        <v>-0.24</v>
      </c>
      <c r="N14" s="9"/>
    </row>
    <row r="15" spans="1:14" ht="18" customHeight="1">
      <c r="A15" s="10" t="s">
        <v>11</v>
      </c>
      <c r="B15" s="11">
        <f t="shared" si="0"/>
        <v>34219</v>
      </c>
      <c r="C15" s="12">
        <v>16396</v>
      </c>
      <c r="D15" s="12">
        <v>17823</v>
      </c>
      <c r="E15" s="23">
        <v>-432</v>
      </c>
      <c r="F15" s="26">
        <v>-1.25</v>
      </c>
      <c r="G15" s="11">
        <f t="shared" si="1"/>
        <v>11604</v>
      </c>
      <c r="H15" s="12">
        <v>11580</v>
      </c>
      <c r="I15" s="12">
        <v>24</v>
      </c>
      <c r="J15" s="23">
        <v>520</v>
      </c>
      <c r="K15" s="26">
        <v>4.6900000000000004</v>
      </c>
      <c r="N15" s="9"/>
    </row>
    <row r="16" spans="1:14" ht="18" customHeight="1">
      <c r="A16" s="10" t="s">
        <v>12</v>
      </c>
      <c r="B16" s="11">
        <f t="shared" si="0"/>
        <v>109287</v>
      </c>
      <c r="C16" s="12">
        <v>53085</v>
      </c>
      <c r="D16" s="12">
        <v>56202</v>
      </c>
      <c r="E16" s="23">
        <v>-1172</v>
      </c>
      <c r="F16" s="26">
        <v>-1.06</v>
      </c>
      <c r="G16" s="11">
        <f t="shared" si="1"/>
        <v>38439</v>
      </c>
      <c r="H16" s="12">
        <v>38381</v>
      </c>
      <c r="I16" s="12">
        <v>58</v>
      </c>
      <c r="J16" s="23">
        <v>1883</v>
      </c>
      <c r="K16" s="26">
        <v>5.15</v>
      </c>
      <c r="N16" s="9"/>
    </row>
    <row r="17" spans="1:14" ht="18" customHeight="1">
      <c r="A17" s="10" t="s">
        <v>13</v>
      </c>
      <c r="B17" s="11">
        <f t="shared" si="0"/>
        <v>48881</v>
      </c>
      <c r="C17" s="12">
        <v>24265</v>
      </c>
      <c r="D17" s="12">
        <v>24616</v>
      </c>
      <c r="E17" s="23">
        <v>201</v>
      </c>
      <c r="F17" s="26">
        <v>0.41</v>
      </c>
      <c r="G17" s="11">
        <f t="shared" si="1"/>
        <v>17352</v>
      </c>
      <c r="H17" s="12">
        <v>17319</v>
      </c>
      <c r="I17" s="12">
        <v>33</v>
      </c>
      <c r="J17" s="23">
        <v>1407</v>
      </c>
      <c r="K17" s="26">
        <v>8.82</v>
      </c>
      <c r="N17" s="9"/>
    </row>
    <row r="18" spans="1:14" ht="18" customHeight="1">
      <c r="A18" s="10" t="s">
        <v>39</v>
      </c>
      <c r="B18" s="11">
        <f t="shared" si="0"/>
        <v>55099</v>
      </c>
      <c r="C18" s="12">
        <v>28657</v>
      </c>
      <c r="D18" s="12">
        <v>26442</v>
      </c>
      <c r="E18" s="23">
        <v>3214</v>
      </c>
      <c r="F18" s="26">
        <v>6.19</v>
      </c>
      <c r="G18" s="11">
        <f t="shared" si="1"/>
        <v>24759</v>
      </c>
      <c r="H18" s="12">
        <v>24721</v>
      </c>
      <c r="I18" s="12">
        <v>38</v>
      </c>
      <c r="J18" s="23">
        <v>1735</v>
      </c>
      <c r="K18" s="26">
        <v>7.54</v>
      </c>
      <c r="N18" s="9"/>
    </row>
    <row r="19" spans="1:14" ht="18" customHeight="1">
      <c r="A19" s="10" t="s">
        <v>29</v>
      </c>
      <c r="B19" s="11">
        <f t="shared" si="0"/>
        <v>6347</v>
      </c>
      <c r="C19" s="12">
        <f>C20</f>
        <v>3124</v>
      </c>
      <c r="D19" s="12">
        <f>D20</f>
        <v>3223</v>
      </c>
      <c r="E19" s="23">
        <f>E20</f>
        <v>200</v>
      </c>
      <c r="F19" s="26">
        <v>3.25</v>
      </c>
      <c r="G19" s="11">
        <f t="shared" si="1"/>
        <v>1853</v>
      </c>
      <c r="H19" s="12">
        <f>H20</f>
        <v>1849</v>
      </c>
      <c r="I19" s="12">
        <f>I20</f>
        <v>4</v>
      </c>
      <c r="J19" s="23">
        <f>J20</f>
        <v>133</v>
      </c>
      <c r="K19" s="26">
        <v>7.73</v>
      </c>
      <c r="N19" s="9"/>
    </row>
    <row r="20" spans="1:14" ht="18" customHeight="1">
      <c r="A20" s="13" t="s">
        <v>14</v>
      </c>
      <c r="B20" s="11">
        <f>C20+D20</f>
        <v>6347</v>
      </c>
      <c r="C20" s="12">
        <v>3124</v>
      </c>
      <c r="D20" s="12">
        <v>3223</v>
      </c>
      <c r="E20" s="23">
        <v>200</v>
      </c>
      <c r="F20" s="26">
        <v>3.25</v>
      </c>
      <c r="G20" s="11">
        <f>H20+I20</f>
        <v>1853</v>
      </c>
      <c r="H20" s="12">
        <v>1849</v>
      </c>
      <c r="I20" s="12">
        <v>4</v>
      </c>
      <c r="J20" s="23">
        <v>133</v>
      </c>
      <c r="K20" s="26">
        <v>7.73</v>
      </c>
      <c r="N20" s="9"/>
    </row>
    <row r="21" spans="1:14" ht="18" customHeight="1">
      <c r="A21" s="10" t="s">
        <v>30</v>
      </c>
      <c r="B21" s="11">
        <f>C21+D21</f>
        <v>63955</v>
      </c>
      <c r="C21" s="12">
        <f>C22+C23</f>
        <v>31011</v>
      </c>
      <c r="D21" s="12">
        <f>D22+D23</f>
        <v>32944</v>
      </c>
      <c r="E21" s="23">
        <f>E22+E23</f>
        <v>88</v>
      </c>
      <c r="F21" s="26">
        <v>0.14000000000000001</v>
      </c>
      <c r="G21" s="11">
        <f>H21+I21</f>
        <v>22991</v>
      </c>
      <c r="H21" s="12">
        <f>H22+H23</f>
        <v>22938</v>
      </c>
      <c r="I21" s="12">
        <f>I22+I23</f>
        <v>53</v>
      </c>
      <c r="J21" s="23">
        <f>J22+J23</f>
        <v>1031</v>
      </c>
      <c r="K21" s="26">
        <v>4.6900000000000004</v>
      </c>
      <c r="N21" s="9"/>
    </row>
    <row r="22" spans="1:14" ht="18" customHeight="1">
      <c r="A22" s="13" t="s">
        <v>15</v>
      </c>
      <c r="B22" s="11">
        <f t="shared" ref="B22:B31" si="2">C22+D22</f>
        <v>36968</v>
      </c>
      <c r="C22" s="12">
        <v>17994</v>
      </c>
      <c r="D22" s="12">
        <v>18974</v>
      </c>
      <c r="E22" s="23">
        <v>28</v>
      </c>
      <c r="F22" s="26">
        <v>0.08</v>
      </c>
      <c r="G22" s="11">
        <f t="shared" ref="G22:G31" si="3">H22+I22</f>
        <v>12545</v>
      </c>
      <c r="H22" s="12">
        <v>12512</v>
      </c>
      <c r="I22" s="12">
        <v>33</v>
      </c>
      <c r="J22" s="23">
        <v>603</v>
      </c>
      <c r="K22" s="26">
        <v>5.05</v>
      </c>
      <c r="N22" s="9"/>
    </row>
    <row r="23" spans="1:14" ht="18" customHeight="1">
      <c r="A23" s="13" t="s">
        <v>16</v>
      </c>
      <c r="B23" s="11">
        <f t="shared" si="2"/>
        <v>26987</v>
      </c>
      <c r="C23" s="12">
        <v>13017</v>
      </c>
      <c r="D23" s="12">
        <v>13970</v>
      </c>
      <c r="E23" s="23">
        <v>60</v>
      </c>
      <c r="F23" s="26">
        <v>0.22</v>
      </c>
      <c r="G23" s="11">
        <f t="shared" si="3"/>
        <v>10446</v>
      </c>
      <c r="H23" s="12">
        <v>10426</v>
      </c>
      <c r="I23" s="12">
        <v>20</v>
      </c>
      <c r="J23" s="23">
        <v>428</v>
      </c>
      <c r="K23" s="26">
        <v>4.2699999999999996</v>
      </c>
      <c r="N23" s="9"/>
    </row>
    <row r="24" spans="1:14" ht="18" customHeight="1">
      <c r="A24" s="10" t="s">
        <v>31</v>
      </c>
      <c r="B24" s="11">
        <f t="shared" si="2"/>
        <v>33596</v>
      </c>
      <c r="C24" s="12">
        <f>C25+C26</f>
        <v>15876</v>
      </c>
      <c r="D24" s="12">
        <f>D25+D26</f>
        <v>17720</v>
      </c>
      <c r="E24" s="23">
        <f>E25+E26</f>
        <v>-2897</v>
      </c>
      <c r="F24" s="26">
        <v>-7.94</v>
      </c>
      <c r="G24" s="11">
        <f>H24+I24</f>
        <v>11940</v>
      </c>
      <c r="H24" s="12">
        <f>H25+H26</f>
        <v>11899</v>
      </c>
      <c r="I24" s="12">
        <f>I25+I26</f>
        <v>41</v>
      </c>
      <c r="J24" s="23">
        <f>J25+J26</f>
        <v>-470</v>
      </c>
      <c r="K24" s="26">
        <v>-3.79</v>
      </c>
      <c r="N24" s="9"/>
    </row>
    <row r="25" spans="1:14" ht="18" customHeight="1">
      <c r="A25" s="13" t="s">
        <v>17</v>
      </c>
      <c r="B25" s="11">
        <f t="shared" si="2"/>
        <v>20422</v>
      </c>
      <c r="C25" s="12">
        <v>9651</v>
      </c>
      <c r="D25" s="12">
        <v>10771</v>
      </c>
      <c r="E25" s="23">
        <v>-1794</v>
      </c>
      <c r="F25" s="26">
        <v>-8.08</v>
      </c>
      <c r="G25" s="11">
        <f t="shared" si="3"/>
        <v>7493</v>
      </c>
      <c r="H25" s="12">
        <v>7473</v>
      </c>
      <c r="I25" s="12">
        <v>20</v>
      </c>
      <c r="J25" s="23">
        <v>-356</v>
      </c>
      <c r="K25" s="26">
        <v>-4.54</v>
      </c>
      <c r="N25" s="9"/>
    </row>
    <row r="26" spans="1:14" ht="18" customHeight="1">
      <c r="A26" s="20" t="s">
        <v>32</v>
      </c>
      <c r="B26" s="11">
        <f t="shared" si="2"/>
        <v>13174</v>
      </c>
      <c r="C26" s="12">
        <v>6225</v>
      </c>
      <c r="D26" s="12">
        <v>6949</v>
      </c>
      <c r="E26" s="23">
        <v>-1103</v>
      </c>
      <c r="F26" s="26">
        <v>-7.73</v>
      </c>
      <c r="G26" s="11">
        <f t="shared" si="3"/>
        <v>4447</v>
      </c>
      <c r="H26" s="12">
        <v>4426</v>
      </c>
      <c r="I26" s="12">
        <v>21</v>
      </c>
      <c r="J26" s="23">
        <v>-114</v>
      </c>
      <c r="K26" s="26">
        <v>-2.5</v>
      </c>
      <c r="N26" s="9"/>
    </row>
    <row r="27" spans="1:14" ht="18" customHeight="1">
      <c r="A27" s="10" t="s">
        <v>33</v>
      </c>
      <c r="B27" s="11">
        <f t="shared" si="2"/>
        <v>17571</v>
      </c>
      <c r="C27" s="12">
        <f>C28</f>
        <v>8447</v>
      </c>
      <c r="D27" s="12">
        <f>D28</f>
        <v>9124</v>
      </c>
      <c r="E27" s="23">
        <f>E28</f>
        <v>-964</v>
      </c>
      <c r="F27" s="26">
        <v>-5.2</v>
      </c>
      <c r="G27" s="11">
        <f>H27+I27</f>
        <v>6055</v>
      </c>
      <c r="H27" s="12">
        <f>H28</f>
        <v>6043</v>
      </c>
      <c r="I27" s="12">
        <f>I28</f>
        <v>12</v>
      </c>
      <c r="J27" s="23">
        <f>J28</f>
        <v>-78</v>
      </c>
      <c r="K27" s="26">
        <v>-1.27</v>
      </c>
      <c r="N27" s="9"/>
    </row>
    <row r="28" spans="1:14" ht="18" customHeight="1">
      <c r="A28" s="13" t="s">
        <v>18</v>
      </c>
      <c r="B28" s="11">
        <f t="shared" si="2"/>
        <v>17571</v>
      </c>
      <c r="C28" s="12">
        <v>8447</v>
      </c>
      <c r="D28" s="12">
        <v>9124</v>
      </c>
      <c r="E28" s="23">
        <v>-964</v>
      </c>
      <c r="F28" s="26">
        <v>-5.2</v>
      </c>
      <c r="G28" s="11">
        <f t="shared" si="3"/>
        <v>6055</v>
      </c>
      <c r="H28" s="12">
        <v>6043</v>
      </c>
      <c r="I28" s="12">
        <v>12</v>
      </c>
      <c r="J28" s="23">
        <v>-78</v>
      </c>
      <c r="K28" s="26">
        <v>-1.27</v>
      </c>
      <c r="N28" s="9"/>
    </row>
    <row r="29" spans="1:14" ht="18" customHeight="1">
      <c r="A29" s="10" t="s">
        <v>34</v>
      </c>
      <c r="B29" s="11">
        <f t="shared" si="2"/>
        <v>26354</v>
      </c>
      <c r="C29" s="12">
        <f>C30+C31</f>
        <v>12394</v>
      </c>
      <c r="D29" s="12">
        <f>D30+D31</f>
        <v>13960</v>
      </c>
      <c r="E29" s="23">
        <f>E30+E31</f>
        <v>-2946</v>
      </c>
      <c r="F29" s="26">
        <v>-10.050000000000001</v>
      </c>
      <c r="G29" s="11">
        <f>H29+I29</f>
        <v>10365</v>
      </c>
      <c r="H29" s="12">
        <f>H30+H31</f>
        <v>10312</v>
      </c>
      <c r="I29" s="12">
        <f>I30+I31</f>
        <v>53</v>
      </c>
      <c r="J29" s="23">
        <f>J30+J31</f>
        <v>-658</v>
      </c>
      <c r="K29" s="26">
        <v>-5.97</v>
      </c>
      <c r="N29" s="9"/>
    </row>
    <row r="30" spans="1:14" ht="18" customHeight="1">
      <c r="A30" s="13" t="s">
        <v>19</v>
      </c>
      <c r="B30" s="11">
        <f t="shared" si="2"/>
        <v>8786</v>
      </c>
      <c r="C30" s="12">
        <v>4196</v>
      </c>
      <c r="D30" s="12">
        <v>4590</v>
      </c>
      <c r="E30" s="23">
        <v>-949</v>
      </c>
      <c r="F30" s="26">
        <v>-9.75</v>
      </c>
      <c r="G30" s="11">
        <f t="shared" si="3"/>
        <v>3461</v>
      </c>
      <c r="H30" s="12">
        <v>3438</v>
      </c>
      <c r="I30" s="12">
        <v>23</v>
      </c>
      <c r="J30" s="23">
        <v>-198</v>
      </c>
      <c r="K30" s="26">
        <v>-5.41</v>
      </c>
      <c r="N30" s="9"/>
    </row>
    <row r="31" spans="1:14" ht="18" customHeight="1">
      <c r="A31" s="14" t="s">
        <v>20</v>
      </c>
      <c r="B31" s="15">
        <f t="shared" si="2"/>
        <v>17568</v>
      </c>
      <c r="C31" s="16">
        <v>8198</v>
      </c>
      <c r="D31" s="16">
        <v>9370</v>
      </c>
      <c r="E31" s="24">
        <v>-1997</v>
      </c>
      <c r="F31" s="27">
        <v>-10.210000000000001</v>
      </c>
      <c r="G31" s="15">
        <f t="shared" si="3"/>
        <v>6904</v>
      </c>
      <c r="H31" s="16">
        <v>6874</v>
      </c>
      <c r="I31" s="16">
        <v>30</v>
      </c>
      <c r="J31" s="24">
        <v>-460</v>
      </c>
      <c r="K31" s="27">
        <v>-6.25</v>
      </c>
      <c r="N31" s="9"/>
    </row>
    <row r="32" spans="1:14">
      <c r="A32" s="36" t="s">
        <v>35</v>
      </c>
      <c r="B32" s="36"/>
      <c r="C32" s="36"/>
      <c r="D32" s="2"/>
      <c r="E32" s="2"/>
      <c r="F32" s="2"/>
      <c r="G32" s="2"/>
      <c r="H32" s="2"/>
      <c r="I32" s="2"/>
      <c r="J32" s="2"/>
      <c r="K32" s="2"/>
    </row>
  </sheetData>
  <mergeCells count="10">
    <mergeCell ref="A32:C32"/>
    <mergeCell ref="B4:F4"/>
    <mergeCell ref="G4:K4"/>
    <mergeCell ref="B5:B6"/>
    <mergeCell ref="C5:C6"/>
    <mergeCell ref="D5:D6"/>
    <mergeCell ref="E5:F5"/>
    <mergeCell ref="G5:G6"/>
    <mergeCell ref="J5:K5"/>
    <mergeCell ref="A4:A6"/>
  </mergeCells>
  <phoneticPr fontId="4"/>
  <pageMargins left="0.59055118110236227" right="0.59055118110236227" top="0.39370078740157483" bottom="0.59055118110236227" header="0.31496062992125984" footer="0.19685039370078741"/>
  <pageSetup paperSize="11" scale="98" orientation="portrait" r:id="rId1"/>
  <headerFooter>
    <oddFooter>&amp;C&amp;"ＭＳ Ｐ明朝,標準"&amp;9-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38</vt:lpstr>
      <vt:lpstr>'38'!Print_Area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2017-05-19T01:41:37Z</dcterms:modified>
</cp:coreProperties>
</file>